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EACION\Desktop\Desktop\2019\PLAN DE ACCIÓN 2019\"/>
    </mc:Choice>
  </mc:AlternateContent>
  <bookViews>
    <workbookView xWindow="0" yWindow="0" windowWidth="20490" windowHeight="7755"/>
  </bookViews>
  <sheets>
    <sheet name="PLAN DE ACCIÓN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H5" i="1" s="1"/>
  <c r="G28" i="1" l="1"/>
  <c r="H27" i="1"/>
  <c r="H10" i="1" l="1"/>
  <c r="G7" i="1" l="1"/>
</calcChain>
</file>

<file path=xl/comments1.xml><?xml version="1.0" encoding="utf-8"?>
<comments xmlns="http://schemas.openxmlformats.org/spreadsheetml/2006/main">
  <authors>
    <author>Portatil</author>
  </authors>
  <commentList>
    <comment ref="E2" authorId="0" shapeId="0">
      <text>
        <r>
          <rPr>
            <b/>
            <sz val="9"/>
            <color indexed="81"/>
            <rFont val="Tahoma"/>
            <family val="2"/>
          </rPr>
          <t>Portatil:</t>
        </r>
        <r>
          <rPr>
            <sz val="9"/>
            <color indexed="81"/>
            <rFont val="Tahoma"/>
            <family val="2"/>
          </rPr>
          <t xml:space="preserve">
Se recomienda que se incluyan indicadores de impacto, por ejemplo aumento en % de los estudiantes con beneficios en, o por ejemplo, x% de deserción, o % de aumento en los resultados de las pruebas en segunda lengua, etc</t>
        </r>
      </text>
    </comment>
    <comment ref="H2" authorId="0" shapeId="0">
      <text>
        <r>
          <rPr>
            <b/>
            <sz val="9"/>
            <color indexed="81"/>
            <rFont val="Tahoma"/>
            <family val="2"/>
          </rPr>
          <t>Portatil:</t>
        </r>
        <r>
          <rPr>
            <sz val="9"/>
            <color indexed="81"/>
            <rFont val="Tahoma"/>
            <family val="2"/>
          </rPr>
          <t xml:space="preserve">
No hay linea base</t>
        </r>
      </text>
    </comment>
    <comment ref="E12" authorId="0" shapeId="0">
      <text>
        <r>
          <rPr>
            <b/>
            <sz val="9"/>
            <color indexed="81"/>
            <rFont val="Tahoma"/>
            <family val="2"/>
          </rPr>
          <t>Portatil:</t>
        </r>
        <r>
          <rPr>
            <sz val="9"/>
            <color indexed="81"/>
            <rFont val="Tahoma"/>
            <family val="2"/>
          </rPr>
          <t xml:space="preserve">
Se recomienda que se incluyan indicadores de impacto, por ejemplo aumento en % de los estudiantes con beneficios en, o por ejemplo, x% de deserción, o % de aumento en los resultados de las pruebas en segunda lengua, etc</t>
        </r>
      </text>
    </comment>
    <comment ref="H12" authorId="0" shapeId="0">
      <text>
        <r>
          <rPr>
            <b/>
            <sz val="9"/>
            <color indexed="81"/>
            <rFont val="Tahoma"/>
            <family val="2"/>
          </rPr>
          <t>Portatil:</t>
        </r>
        <r>
          <rPr>
            <sz val="9"/>
            <color indexed="81"/>
            <rFont val="Tahoma"/>
            <family val="2"/>
          </rPr>
          <t xml:space="preserve">
No hay linea base</t>
        </r>
      </text>
    </comment>
    <comment ref="E20" authorId="0" shapeId="0">
      <text>
        <r>
          <rPr>
            <b/>
            <sz val="9"/>
            <color indexed="81"/>
            <rFont val="Tahoma"/>
            <family val="2"/>
          </rPr>
          <t>Portatil:</t>
        </r>
        <r>
          <rPr>
            <sz val="9"/>
            <color indexed="81"/>
            <rFont val="Tahoma"/>
            <family val="2"/>
          </rPr>
          <t xml:space="preserve">
No es claro el resultado de este indicador</t>
        </r>
      </text>
    </comment>
    <comment ref="E21" authorId="0" shapeId="0">
      <text>
        <r>
          <rPr>
            <b/>
            <sz val="9"/>
            <color indexed="81"/>
            <rFont val="Tahoma"/>
            <family val="2"/>
          </rPr>
          <t>Portatil:</t>
        </r>
        <r>
          <rPr>
            <sz val="9"/>
            <color indexed="81"/>
            <rFont val="Tahoma"/>
            <family val="2"/>
          </rPr>
          <t xml:space="preserve">
No es claro el indicador y por tanto la meta tampoco.</t>
        </r>
      </text>
    </comment>
    <comment ref="E23" authorId="0" shapeId="0">
      <text>
        <r>
          <rPr>
            <b/>
            <sz val="9"/>
            <color indexed="81"/>
            <rFont val="Tahoma"/>
            <family val="2"/>
          </rPr>
          <t>Portatil:</t>
        </r>
        <r>
          <rPr>
            <sz val="9"/>
            <color indexed="81"/>
            <rFont val="Tahoma"/>
            <family val="2"/>
          </rPr>
          <t xml:space="preserve">
No es claro el indicador</t>
        </r>
      </text>
    </comment>
    <comment ref="E26" authorId="0" shapeId="0">
      <text>
        <r>
          <rPr>
            <b/>
            <sz val="9"/>
            <color indexed="81"/>
            <rFont val="Tahoma"/>
            <family val="2"/>
          </rPr>
          <t>Portatil:</t>
        </r>
        <r>
          <rPr>
            <sz val="9"/>
            <color indexed="81"/>
            <rFont val="Tahoma"/>
            <family val="2"/>
          </rPr>
          <t xml:space="preserve">
No queda claro ni el indicador ni la meta</t>
        </r>
      </text>
    </comment>
  </commentList>
</comments>
</file>

<file path=xl/sharedStrings.xml><?xml version="1.0" encoding="utf-8"?>
<sst xmlns="http://schemas.openxmlformats.org/spreadsheetml/2006/main" count="200" uniqueCount="148">
  <si>
    <t>PLAN DE ACCIÓN 2019
INSTITUTO NACIONAL DE FORMACIÓN TÉCNICA Y PROFESIONAL - INFOTEP</t>
  </si>
  <si>
    <t>DIMENSIÓN MIPG V2</t>
  </si>
  <si>
    <t>PROYECTO DE INVERSIÓN</t>
  </si>
  <si>
    <t>OBJETIVO</t>
  </si>
  <si>
    <t>ÁREA</t>
  </si>
  <si>
    <t>INDICADOR</t>
  </si>
  <si>
    <t>UNIDAD DE MEDIDA</t>
  </si>
  <si>
    <t>META</t>
  </si>
  <si>
    <t>ACTIVIDADES</t>
  </si>
  <si>
    <t>VALOR NACIÓN</t>
  </si>
  <si>
    <t>Direccionamiento Estratégico</t>
  </si>
  <si>
    <t>Aumentar el acceso y la cobertura a educación superior en la institución</t>
  </si>
  <si>
    <t>VICERRECTORÍA ACADÉMICA</t>
  </si>
  <si>
    <t xml:space="preserve">Número </t>
  </si>
  <si>
    <t xml:space="preserve">Registrar nuevos programas académicos pertinentes con las necesidades de la región </t>
  </si>
  <si>
    <t xml:space="preserve">Implementar estrategias para aumentar el acceso y la cobertura de estudiantes en la institución </t>
  </si>
  <si>
    <t>Estrategias de permanencia de los estudiantes</t>
  </si>
  <si>
    <t>Beneficiar a 200 estudiantes de todos los programas, de acuerdo con las estrategias y/o programa de fomento para el acceso a la educación superior</t>
  </si>
  <si>
    <t xml:space="preserve">Desarrollar estrategias de permanencia en la institución </t>
  </si>
  <si>
    <t xml:space="preserve">Fortalecer la institución con estrategias para mejorar la calidad, pertinencia y permanencia de los programas </t>
  </si>
  <si>
    <t>Implementar a un 60%  las actividades de los procesos de mejoramiento de las condiciones de calidad</t>
  </si>
  <si>
    <t>Porcentaje</t>
  </si>
  <si>
    <t xml:space="preserve"> Implementar procesos para el mejoramiento de las condiciones de calidad de los programas académicos de la institución </t>
  </si>
  <si>
    <t xml:space="preserve">diseñar e Implementar una política de internacionalización </t>
  </si>
  <si>
    <t>Número</t>
  </si>
  <si>
    <t xml:space="preserve"> Implementar la política de internacionalización del INFOTEP </t>
  </si>
  <si>
    <t>Aumentar en un 30% el número de estudiantes beneficiados en el aprendizaje de la segunda lengua</t>
  </si>
  <si>
    <t>Fortalecimiento de la gestión institucional del INFOTEP San Andres y Providencia</t>
  </si>
  <si>
    <t>Ejecutar los lineamientos de MIPG V2 en la institución</t>
  </si>
  <si>
    <t>PLANEACIÓN</t>
  </si>
  <si>
    <t>Ejecutar los lineamientos de MIPG V2</t>
  </si>
  <si>
    <t>Información y Comunicación</t>
  </si>
  <si>
    <t>VICERRECTORÍA ADMINISTRATIVA Y FINANCIERA</t>
  </si>
  <si>
    <t xml:space="preserve"> Ejecutar los lineamientos técnicos del Sistema de Gestión Documental </t>
  </si>
  <si>
    <t>Talento Humano</t>
  </si>
  <si>
    <t>Fortalecer la gestión del talento humano del INFOTEP</t>
  </si>
  <si>
    <t xml:space="preserve">Desarrollar acciones para la apropiación y liderazgo del talento humano de la institución </t>
  </si>
  <si>
    <t xml:space="preserve">Mejorar los espacios físicos de la institución </t>
  </si>
  <si>
    <t>Fortalecer la gestión tecnológica, del conocimiento y la innovación de la institución</t>
  </si>
  <si>
    <t xml:space="preserve">Implementar la estrategia de gobierno y seguridad digital en la institución </t>
  </si>
  <si>
    <t>Articular el plan de comunicaciones con las estrategias institucionales</t>
  </si>
  <si>
    <t>Diseñar un plan de comunicaciones institucional para la vigencia del año 2019</t>
  </si>
  <si>
    <t>Implementar en un 90% la estrategía de comunicación y divulgación de la institución</t>
  </si>
  <si>
    <t xml:space="preserve">Implementar las estrategias de comunicación y divulgación institucionales </t>
  </si>
  <si>
    <t>Fortalecer el proceso de autoevaluación institucional</t>
  </si>
  <si>
    <t>Implementar en un 85% las actividades del Modelo de Autoevaluación Institucional</t>
  </si>
  <si>
    <t xml:space="preserve"> Implementar el Modelo de Autoevaluación Institucional </t>
  </si>
  <si>
    <t>Fomentar la cultura de la investigación</t>
  </si>
  <si>
    <t>INVESTIGACIÓN</t>
  </si>
  <si>
    <t>Fortalecer las capacidades de los docentes o asistentes de educación superior o terciaria</t>
  </si>
  <si>
    <t>COORDINACIÓN ACADÉMICA</t>
  </si>
  <si>
    <t xml:space="preserve"> Desarrollar acciones que promuevan el emprendimiento en la comunidad educativa</t>
  </si>
  <si>
    <t>Aumentar en 50% el número de emprendedores asesorados con respecto al año anterior</t>
  </si>
  <si>
    <t xml:space="preserve"> Desarrollar acciones  que promuevan el emprendimiento en la comunidad educativa</t>
  </si>
  <si>
    <t>Brindar Servicios de atención psicosocial a estudiantes y docentes</t>
  </si>
  <si>
    <t>BIENESTAR</t>
  </si>
  <si>
    <t xml:space="preserve">Ofrecer servicios de atención psicosocial a la comunidad educativa </t>
  </si>
  <si>
    <t>Desarrollar acciones que promuevan la práctica deportiva, lúdicas, socioculturales y recreativas</t>
  </si>
  <si>
    <t>Desarrollar en un 90% acciones que promuevan la práctica deportiva, lúdicas, socioculturales y recreativas</t>
  </si>
  <si>
    <t xml:space="preserve">Desarrollar acciones que promuevan la práctica deportiva </t>
  </si>
  <si>
    <t xml:space="preserve">Realizar actividades lúdicas, socioculturales y recreativas </t>
  </si>
  <si>
    <t>Brindar Servicios de  apoyo financiero para la permanencia a la educación superior o terciaria</t>
  </si>
  <si>
    <t>Brindar en un 90%  servicios de  apoyo financiero para la permanencia a la educación superior o terciaria</t>
  </si>
  <si>
    <t xml:space="preserve">Disponer incentivos o estímulos para el fomento del acceso a la educación superior o terciaria </t>
  </si>
  <si>
    <t xml:space="preserve">Otorgar incentivos (no monetarios) para la permanencia de los estudiantes </t>
  </si>
  <si>
    <t>LINEA BASE</t>
  </si>
  <si>
    <t>No tiene linea Base</t>
  </si>
  <si>
    <t>Diseñar e implementa 6 planes del Talento Humano del MIPG</t>
  </si>
  <si>
    <t>Ejecutar las actividades de los planes de talento humano institucional  MIPG</t>
  </si>
  <si>
    <t>Ejecutar en un 80% los lineamientos de MIPG V2 en la institución</t>
  </si>
  <si>
    <t xml:space="preserve">Ejecutar las actividades del plan de comunicaciones institucional </t>
  </si>
  <si>
    <t xml:space="preserve">Implementar las actividades del modelo de autoevaluación institucional </t>
  </si>
  <si>
    <t>Diseñar y ejecutar las actividades un Plan de Investigación</t>
  </si>
  <si>
    <t xml:space="preserve">Fortalecer las capacidades de los docentes de la institución </t>
  </si>
  <si>
    <t>EMPRENDIMIENTO</t>
  </si>
  <si>
    <t>Mejorar la infraestructura física del espacio físico de la institución</t>
  </si>
  <si>
    <t>Diseñar y ejecutar un plan de investigación para Fomentar la cultura investigativa</t>
  </si>
  <si>
    <t>Aumentar en un 60% el número de beneficiarios de los programas académicos y estrategias para el aumento del acceso y cobertura de la educación superior en la institución</t>
  </si>
  <si>
    <t>Ejecutar en un 70% el plan de capacitación docentes de educación superior o terciaria</t>
  </si>
  <si>
    <t xml:space="preserve">Ejecutar en  un 90 % las actividades del plan del talento humano
</t>
  </si>
  <si>
    <t xml:space="preserve">Implementar en un 90% la estrategía del Gobierno Digital y Seguridad en la institución
</t>
  </si>
  <si>
    <t xml:space="preserve">Diseñar e implementar un modelo de autoevaluación institucional.
</t>
  </si>
  <si>
    <t>Validación de TRD con productos documentales y ajustes.    Asistencia a capacitación Taller Organización de Fondos Acumulados Documentales Acumulados</t>
  </si>
  <si>
    <t xml:space="preserve">Se socializan las propuestas ante el consejo Académico y se sugiere que por encontrarnos en ley de garantías, no se pueden realizar contratación directa, por lo que se procederá a  realizar procesos licitatorios.  </t>
  </si>
  <si>
    <t xml:space="preserve">Se realizan seguimiento a posibles deserciones y a la permanencia de los estudiantes y se ofrece asesoria a los estudiantes remitidos y a los que lo solicitan.
Desarrollo de actividades encaminadas a promover la salud y prevenir la enfermedad, atención en primeros auxilios, sexualidad responsable, prevencion de ITS, embarazo responsable.
Prevención del consumo de sustancias psicoactivas.
Pago a contratista que ofrece su apoyo al área de psicología y el área de salud. </t>
  </si>
  <si>
    <t>Conformación de equpios de diferentes disciplinas, entre ellos futbol y voleibol, asesorias deportivas, seguimiento nutricional a la comunidad educativa,   valoraciones prescriptivas a la comunidad infotep,  implementación de las actividades del plan de bienestar social de la institución. 
Conformación, practicas y presentación del grupo de danza institucional.
Atención y desarrollo de rutinas para los usuarios del gimnasio.
Pago contratistas de apoyo al área de deporte, recreación y salud y en la implementación de las actividades del plan de bienestar social de la institución, pago a contratista del área de cultura.</t>
  </si>
  <si>
    <t xml:space="preserve">Realización de la caminata 10 ,  entrega de camisetas, kits deportivos y libretas institucionales.
</t>
  </si>
  <si>
    <t>Se solicita a profesionales con experiencia en el campo de la docencia y en el funcionamiento de las nuvas tecnologías para realizar propuestas para ser trabajadas con los docentes, con el fin de mejorar competencias en el uso de las tics y mejorar las didacticas empleadas dentro y fuera del aula de clase.</t>
  </si>
  <si>
    <t>Registro de inscripciones para ingresar al gimnasio y atención a los usuarios, 
Fomento y registro de divulgación y sensibilización para la vinculación y permanencia de los funcionarios de planta al gimnasio de INFOTEP.
Practicas y presentaciones del grupo de danza institucional.
Realización de actividad "Happy Moments" en la implementación de Bienestar Social.
participación de la estrategia  INFOTEP AL BARRIO.</t>
  </si>
  <si>
    <t>1) Se realizó el seminario para los estudianes que cumplieron los requisitos exigidos por la institución en el tema de Responsabilidad Social Empresarial facilitado por la M.Sc Johana Aguado Alvarez.                                          2) Se identificó a los estudiantes que se encuentren cursando cuarto semestre del programa en el que están matriculados para iniciar el proceso de inscripción a prácticas profesionales en cualquiera de las modalidades existentes.      3) Se Implementa el Programa de apoyo financiero a los estudiantes que ofrezca facilidades de pago de la matrícula, mediante descuentos, subsidios y becas</t>
  </si>
  <si>
    <t>1) Se Diseñó de una guía  de orientación a los estudiantes, que les facilite recibir una adecuada y oportuna atención,                 2) Se  Diseño el procedimiento de selección y admisión de estudiantes y se publicó en INFOSIG
1) Se inicia sondeo con egresados para conocer intereses de actualizacion en temas como: couching, salud y seguridad en el trabajo, liderazgo, economias narajanja, azul y verde.                       2) Se  difunde en sitio web y redes sociales entre egresados y comunidad en general la oferta de posgrado con Uniremington a través de comunicaciones INFOTEP</t>
  </si>
  <si>
    <t>1) Se realizó difusión de todas las actividades académicas, deportivas  y culturales a la comunidad de egresados, así mismo se compartieron ofertas laborales.2) Se inició el tramite para contratar tallerista para mejorar las competencias comunicativas de los estudiantes.3) Se realizó socialización del programa Estado Joven a los diferentes programas técnicos profesionales. 4) Se realizó seguimiento a los estudiantes que se encuentran haciendo prácticas empresariales en el sector productivo y se les brindó asesoría  a los que van a iniciar el proceso.</t>
  </si>
  <si>
    <t>Se inicia la etapa pre contractual del profesional que estará vinculado para diseñar material y contenido didactico en lenguas e impartir clases de creole. Así como de la profesional que impartirá clases de inglés a los cursos de extensión.</t>
  </si>
  <si>
    <t>Se contrata a los profesionales vinculados con el área de lenguas y se inician los cursos de extensión y se imparten clases de creole básico a estudiantes de tres programas técnicos profesionales</t>
  </si>
  <si>
    <t>1) se imparten clases de creole básico a estudiantes de dos programas técnicos profesionales y  cursos de inglés en extensión; 2) Se inicia gestión con UCEVA para realizar actividad de capacitación para fortalecer las competencias en la enseñanza del idioma inglés de los docentes del INFOTEP 3) Se inició promoción de vacaciones recreativas con enfasis en INGLES para ser desarrolladas en el mes de Junio</t>
  </si>
  <si>
    <t>Documento Diagnostico Integral del estado de la Gestión Documental de la Institución.                                      Documento de Política Institucional de Gestión Documental.</t>
  </si>
  <si>
    <t>PRIMER SEGUIMIENTO 2019</t>
  </si>
  <si>
    <t>SEGUNDO SEGUIMIENTO 2019</t>
  </si>
  <si>
    <t>TERCER SEGUIMIENTO 2019</t>
  </si>
  <si>
    <t>Se inicia el proceso para identificar las necesidades a nivel regional</t>
  </si>
  <si>
    <t>Se inicia proceso de registro de los nuevos programas pertinentes y su respectiva promoción a nivel regional</t>
  </si>
  <si>
    <t>Se realizan las estrategias pertinentes para aumentar el acceso, permanencia y cobertura, en conjunto con el área de Bienestar institucional</t>
  </si>
  <si>
    <t>Se realizan actividades pertinentes para los estudiantes, frente a la atención psicológica, entrega de bonos escolares y la inclusión de prácticas deporticas entre otros</t>
  </si>
  <si>
    <t>Se realizan actividades pertinentes para los estudiantes, semana cultura, atención psicológica, entrega de bonos escolares y la inclusión de prácticas deporticas entre otros</t>
  </si>
  <si>
    <t>Se realizan las estrategias pertinentes para aumentar el acceso con visitas a los barrios, convenios entre el DPS y la Institución, Generación E</t>
  </si>
  <si>
    <t>Se realizan las estrategias pertinentes para aumentar el acceso como seguimiento a los interesados que por falta de puntaje en el Icfes no accedieron a cursos técnicos profesionales</t>
  </si>
  <si>
    <t>Se incia el proceso para el desarrollo de estrategias</t>
  </si>
  <si>
    <t>Se incia con el proceso de contratación del personal de apoyo quien apoyará en la formulación de la política de internacionalización</t>
  </si>
  <si>
    <t>Se continua con el proceso de formulación y ejecución de actividades para las actividades de cursos de idiomas</t>
  </si>
  <si>
    <t>se presentan ante el consejo directivo la política y se realizan actividades referentes a la publicidad y posicionamiento del centro de lenguas de la institución</t>
  </si>
  <si>
    <t>se imparten clases de creole básico a estudiantes de dos programas técnicos profesionales y  cursos de inglés en extensión.
Se contrata a los profesionales vinculados con el área de lenguas y se inician los cursos de extensión y se imparten clases de creole básico a estudiantes de tres programas técnicos profesionales</t>
  </si>
  <si>
    <t>Se inicia proceso de contratación de los profesionales de apoyo para el MIPG
Se diseña la campaña Conquistando MIPG</t>
  </si>
  <si>
    <t>Continuación de las actividades descritas en la campaña conquistando MIPG, tales con lanzamiento, líderes, ruta de MIPG</t>
  </si>
  <si>
    <t xml:space="preserve">Actividades de capacitación y formación de los líderes por medio del curso ofrecido por función pública.
Acompañamiento de las </t>
  </si>
  <si>
    <t>Se inicia con el proceso de contratación del profesional de apoyo.
Diagnóstico de las necesidades de gestión documental basado en el informe del MEN</t>
  </si>
  <si>
    <t>Revisión de los planes estratégicos del talento humano para la contratación del profesional para ejecutar actividades concernientes al clima laboral</t>
  </si>
  <si>
    <t>formulacion del plan estrategico de talento y contratación del profesional especializado para el diseño y ejecuón del sistema integrado de gestión en seguridad y salud en el trabajo</t>
  </si>
  <si>
    <t>Seguimiento a los planes que se encuentran en ejecución y sus respectivas actividades en el que se involucra la comunidad educativa</t>
  </si>
  <si>
    <t xml:space="preserve">Aplicación de la evaluación inicial del SGSST. Elaboración del plan de mejoramiento con el objeto de definir olan de acción según hallazgo de la evaluación inicial. Elaboración de ajuste y aprobación del Plan de Trabajo Anual del SGSST vigencia 2019. Actualización programa de capacitación. Actualización Programa Estilo de Vida Saludable. </t>
  </si>
  <si>
    <t xml:space="preserve"> Gestión recarga de extintores. Revisión Matriz identificación de peligros, evaluación y valoración de riesgos. Elaboración responsabilidades SST. Cronograma y ejecución actividades para conformar COPASST. Inspección de extintores. Seguimiento a implementación del SST. Elección Comité Paritario de SST y Convivencia Laboral. Actualización plan de emergencias y brigadas de emergencias. Entrega de elementos ergonómicos. Capacitación a funcionaria en Ventanilla única: Caracterización al ciudadano. Capacitación al personal: El poder está dentro de ti.</t>
  </si>
  <si>
    <t xml:space="preserve"> Diligenciamiento Registro certificado microbiológico agua potable para consumo humano. Pausas activas. Elaboración responsabilidades SST. Cronograma y ejecución actividades para conformar COPASST. Inspección de extintores. Seguimiento a implementación del SST. Elección Comité Paritario de SST y Convivencia Laboral. Actualización plan de emergencias y brigadas de emergencias. Capacitación al personal: El poder está dentro de ti.</t>
  </si>
  <si>
    <t>Se inicia con el proceso de contratación del profesional de apoyo, que gestionará la documentación y acciones necesarias para lograr la categorización en Colciencias del Grupo de Investigación</t>
  </si>
  <si>
    <t xml:space="preserve">Se inicia con el proceso de contratación del personal que inicia con el proceso </t>
  </si>
  <si>
    <t>Se inicia proceso de contratación para la adecuación y mejoramiento de la infraestructura, montaje de información al secop 2</t>
  </si>
  <si>
    <t>Proceso de contración de los proveedores de servicios de mantenimiento y adquisición de elementos para la institución</t>
  </si>
  <si>
    <t>Seguimiento a los proveedores de luminarias, jardín, aires acondicionados entre otros</t>
  </si>
  <si>
    <t xml:space="preserve">Se formula la política de gobierno y seguridad digital y se trabajan acciones </t>
  </si>
  <si>
    <t>Se aprueban las políticas de Gobierno Digital y Seguridad Digital, se procede a iniciar a trabajar en el cronograma de actividades definidos</t>
  </si>
  <si>
    <t>Se realización seguimientos a las actividades de planeación, arquitectura y gobierno en las diferentes políticas</t>
  </si>
  <si>
    <t>Basado en el Plan de comunicaciones de la campaña YocreoenInfotep, se procede a ejecutar las actividades relacionadas con divulgación y promoción de las diferentes estrategias desde el área misional</t>
  </si>
  <si>
    <t>Ejecución de las actividades relacionadas con divulgación y promoción de las diferentes estrategias desde el área administrativas y el MIPG</t>
  </si>
  <si>
    <t>Se siguen ejecutando las actividades enfocadas a la promoción de la institución, diseño de publicidad e información relacionada con los procesos, asi como el posicionamiento de la campaña conquistando MIPG</t>
  </si>
  <si>
    <t>Se inicia con el proceso de contratación para realizar el diseño del Modelo de Autoevaluación</t>
  </si>
  <si>
    <t xml:space="preserve">Se inician acciones para la implementación del modelo de autoevaluación </t>
  </si>
  <si>
    <t xml:space="preserve">Se realizo charla de sensibiizacion sobre la oferta de servicios de asesoria a 63 estudiantes del infotep.   </t>
  </si>
  <si>
    <t xml:space="preserve">                                                                                                                                                                             Se apoya en la realizacion de los eventos de emprendimientos con aliados nacional entre ellos LATAM Airlines, MIncomercio, Anato, Fontur, etc - Aprendiendo a emprender en turismo y campañemto de innovacion en turismo sostenible con la participacion de 54 estudiantes tanto del  infotep del progrma de turismo sostenible y de secundaria de san andres islas.    </t>
  </si>
  <si>
    <t>Promoción y Prevención de la salud estilos de vida saludable a la población estudiantil: SALUD INTEGRAL
Atención en Primeros Auxilios: Toma de presión, Glucómetria.
Apoyo a la Implementación de las actividades del Plan de Bienestar Social articulado con el área de talento humano de la institución.
Inducción estudiantes regulares.   2019-II.
Actividades tendientes a disminuir el ausentismo y deserción de los estudiantes, 
desarrollo de los talleres regulares (Inteligencias Multiples),
a estrategia  INFOTEP AL BARRIO.</t>
  </si>
  <si>
    <t>Realización de análisis cuantitativo y cualitativo de las fichas de caracterización realizadas a los estudientes,
Orientación y asesoría psicológica a la comunidad estudiantil, participación de l</t>
  </si>
  <si>
    <t xml:space="preserve">Se categoriza el grupo de investigación de la institución en Colciencias.
Se participa en especios de ciencia, tecnología e innovación CODECTI y así mismo en el comité de competitividad. 
</t>
  </si>
  <si>
    <t xml:space="preserve">
Se participa en Taller para el fortalecimiento de la capacidad de formulación y estructuración en proyectos de CTeI en el departamento de San Andrés, Providencia y Santa Catalina.
Se Coordina Plan de Trabajo y guía línea de Investigación Académica. 
Se programa y realiza el primer foro de ciencia, tecnología e innovación de ecosistemas estratégicos insulares y el primer encuentro de grupos de investigación del caribe insular colombiano en convenio con Universidad Nacional y Coralina en el marco de la semana de la ciencia, tecnología e información
Se participa en convocatoria colciencias del SGR en alianza con la CUC
</t>
  </si>
  <si>
    <t xml:space="preserve">Se desarrollan actividades la apropiación y uso de los espacios lúdicos y deportivos de la institución, asi como el uso del GYM </t>
  </si>
  <si>
    <t>Se inicia con el proceso de contratación para otorgar los incetivos no monetarios para los estudiantes</t>
  </si>
  <si>
    <t>Se entregan los incentivos como bonos escolares, camisetas, lapiceros, entre otros</t>
  </si>
  <si>
    <t xml:space="preserve">Contratación para poder realizar actividades  de movilidad a nivel nacional para participar en activiades, eventos y capacitaciones a nivel nacional. 
</t>
  </si>
  <si>
    <t xml:space="preserve">Se inició el proceso para la compra y dotación de uniformes institucionales (camisetas y gorras) y chaquetas reflectivas para la brigada de salud INFOTEP. 
Inicio proceso de contratación servicio de apoyo logístico para la realización de actividades y eventos del área.
</t>
  </si>
  <si>
    <t xml:space="preserve">
Inicio proceso de contratación servicio de apoyo logístico para la realización de actividades y eventos del área.
Entrega de bonos de transporte para los esudiantes que lo requieran.</t>
  </si>
  <si>
    <t>Fortalecer la institución con estrategias para mejorar la calidad, pertinencia y permanencia de los programa</t>
  </si>
  <si>
    <t>Se continua con campaña de divulgación para la apertura de los 2 nuevos programas para el primer semestre del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</si>
</sst>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_(&quot;$&quot;\ * \(#,##0\);_(&quot;$&quot;\ * &quot;-&quot;_);_(@_)"/>
    <numFmt numFmtId="44" formatCode="_(&quot;$&quot;\ * #,##0.00_);_(&quot;$&quot;\ * \(#,##0.00\);_(&quot;$&quot;\ * &quot;-&quot;??_);_(@_)"/>
    <numFmt numFmtId="164" formatCode="_-&quot;$&quot;* #,##0_-;\-&quot;$&quot;* #,##0_-;_-&quot;$&quot;* &quot;-&quot;??_-;_-@_-"/>
    <numFmt numFmtId="165" formatCode="_-&quot;$&quot;* #,##0.00_-;\-&quot;$&quot;* #,##0.00_-;_-&quot;$&quot;* &quot;-&quot;??_-;_-@_-"/>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2"/>
      <color theme="1"/>
      <name val="Arial"/>
      <family val="2"/>
    </font>
    <font>
      <sz val="11"/>
      <color indexed="8"/>
      <name val="Calibri"/>
      <family val="2"/>
    </font>
    <font>
      <b/>
      <sz val="9"/>
      <color indexed="81"/>
      <name val="Tahoma"/>
      <family val="2"/>
    </font>
    <font>
      <sz val="9"/>
      <color indexed="81"/>
      <name val="Tahoma"/>
      <family val="2"/>
    </font>
    <font>
      <sz val="10"/>
      <color theme="1"/>
      <name val="Verdana"/>
      <family val="2"/>
    </font>
    <font>
      <sz val="11"/>
      <name val="Calibri"/>
      <family val="2"/>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9" fontId="8" fillId="0" borderId="0" applyFill="0" applyBorder="0" applyProtection="0">
      <alignment horizontal="left" vertical="center"/>
    </xf>
  </cellStyleXfs>
  <cellXfs count="87">
    <xf numFmtId="0" fontId="0" fillId="0" borderId="0" xfId="0"/>
    <xf numFmtId="164" fontId="4" fillId="0" borderId="9" xfId="1" applyNumberFormat="1" applyFont="1" applyFill="1" applyBorder="1" applyAlignment="1">
      <alignment vertical="center"/>
    </xf>
    <xf numFmtId="164" fontId="4" fillId="0" borderId="15" xfId="1" applyNumberFormat="1" applyFont="1" applyFill="1" applyBorder="1" applyAlignment="1">
      <alignment vertical="center"/>
    </xf>
    <xf numFmtId="44" fontId="4" fillId="0" borderId="9" xfId="1" applyFont="1" applyFill="1" applyBorder="1" applyAlignment="1">
      <alignment horizontal="center" vertical="center"/>
    </xf>
    <xf numFmtId="44" fontId="4" fillId="0" borderId="9" xfId="1" applyFont="1" applyFill="1" applyBorder="1" applyAlignment="1">
      <alignment vertical="center"/>
    </xf>
    <xf numFmtId="44" fontId="4" fillId="0" borderId="15" xfId="1"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Fill="1"/>
    <xf numFmtId="0" fontId="2" fillId="0" borderId="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1" fontId="3" fillId="0" borderId="11" xfId="0" applyNumberFormat="1" applyFont="1" applyFill="1" applyBorder="1" applyAlignment="1">
      <alignment horizontal="center" vertical="center" wrapText="1"/>
    </xf>
    <xf numFmtId="0" fontId="0" fillId="0" borderId="7" xfId="0" applyFont="1" applyFill="1" applyBorder="1" applyAlignment="1">
      <alignment vertical="center" wrapText="1"/>
    </xf>
    <xf numFmtId="0" fontId="0" fillId="0" borderId="17" xfId="0" applyFont="1" applyFill="1" applyBorder="1" applyAlignment="1">
      <alignment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1" fontId="3" fillId="0" borderId="10"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0" fontId="0" fillId="0" borderId="2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vertical="center" wrapText="1"/>
    </xf>
    <xf numFmtId="0" fontId="3" fillId="0" borderId="7" xfId="0" applyFont="1" applyFill="1" applyBorder="1" applyAlignment="1">
      <alignment horizontal="center" vertical="center"/>
    </xf>
    <xf numFmtId="9" fontId="3" fillId="0" borderId="7"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0" fontId="0" fillId="0" borderId="10" xfId="0" applyFont="1" applyFill="1" applyBorder="1" applyAlignment="1">
      <alignment vertical="center" wrapText="1"/>
    </xf>
    <xf numFmtId="0" fontId="0" fillId="0" borderId="7" xfId="0" applyFont="1" applyFill="1" applyBorder="1" applyAlignment="1">
      <alignment horizontal="center" vertical="center"/>
    </xf>
    <xf numFmtId="0" fontId="5" fillId="0" borderId="7" xfId="0" applyFont="1" applyFill="1" applyBorder="1" applyAlignment="1">
      <alignment vertical="center" wrapText="1"/>
    </xf>
    <xf numFmtId="0" fontId="0" fillId="0" borderId="11" xfId="0" applyFont="1" applyFill="1" applyBorder="1" applyAlignment="1">
      <alignment vertical="center" wrapText="1"/>
    </xf>
    <xf numFmtId="0" fontId="3" fillId="0" borderId="11"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11" xfId="0" applyFont="1" applyFill="1" applyBorder="1" applyAlignment="1">
      <alignment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vertical="center" wrapText="1"/>
    </xf>
    <xf numFmtId="0" fontId="3"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vertical="center" wrapText="1"/>
    </xf>
    <xf numFmtId="0" fontId="3"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vertical="center" wrapText="1"/>
    </xf>
    <xf numFmtId="0" fontId="0" fillId="0" borderId="0" xfId="0" applyNumberFormat="1" applyFont="1" applyFill="1"/>
  </cellXfs>
  <cellStyles count="5">
    <cellStyle name="BodyStyle" xfId="4"/>
    <cellStyle name="Moneda" xfId="1" builtinId="4"/>
    <cellStyle name="Moneda [0] 2" xfId="2"/>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3"/>
  <sheetViews>
    <sheetView tabSelected="1" zoomScale="86" zoomScaleNormal="86" workbookViewId="0">
      <selection activeCell="J7" sqref="J7"/>
    </sheetView>
  </sheetViews>
  <sheetFormatPr baseColWidth="10" defaultRowHeight="20.100000000000001" customHeight="1" x14ac:dyDescent="0.25"/>
  <cols>
    <col min="1" max="1" width="11.42578125" style="8"/>
    <col min="2" max="3" width="11.42578125" style="8" customWidth="1"/>
    <col min="4" max="4" width="14.28515625" style="8" customWidth="1"/>
    <col min="5" max="5" width="24.140625" style="8" customWidth="1"/>
    <col min="6" max="8" width="11.42578125" style="8" customWidth="1"/>
    <col min="9" max="9" width="23.7109375" style="8" customWidth="1"/>
    <col min="10" max="10" width="24.7109375" style="8" customWidth="1"/>
    <col min="11" max="12" width="29.140625" style="8" customWidth="1"/>
    <col min="13" max="13" width="22.7109375" style="8" customWidth="1"/>
    <col min="14" max="16384" width="11.42578125" style="8"/>
  </cols>
  <sheetData>
    <row r="1" spans="1:13" ht="40.5" customHeight="1" thickBot="1" x14ac:dyDescent="0.3">
      <c r="A1" s="6" t="s">
        <v>0</v>
      </c>
      <c r="B1" s="7"/>
      <c r="C1" s="7"/>
      <c r="D1" s="7"/>
      <c r="E1" s="7"/>
      <c r="F1" s="7"/>
      <c r="G1" s="7"/>
      <c r="H1" s="7"/>
      <c r="I1" s="7"/>
      <c r="J1" s="7"/>
      <c r="K1" s="7"/>
      <c r="L1" s="7"/>
      <c r="M1" s="7"/>
    </row>
    <row r="2" spans="1:13" ht="20.100000000000001" customHeight="1" x14ac:dyDescent="0.25">
      <c r="A2" s="9" t="s">
        <v>1</v>
      </c>
      <c r="B2" s="10" t="s">
        <v>2</v>
      </c>
      <c r="C2" s="9" t="s">
        <v>3</v>
      </c>
      <c r="D2" s="11" t="s">
        <v>4</v>
      </c>
      <c r="E2" s="11" t="s">
        <v>5</v>
      </c>
      <c r="F2" s="11" t="s">
        <v>6</v>
      </c>
      <c r="G2" s="12" t="s">
        <v>65</v>
      </c>
      <c r="H2" s="11" t="s">
        <v>7</v>
      </c>
      <c r="I2" s="11" t="s">
        <v>8</v>
      </c>
      <c r="J2" s="12" t="s">
        <v>96</v>
      </c>
      <c r="K2" s="12" t="s">
        <v>97</v>
      </c>
      <c r="L2" s="12" t="s">
        <v>98</v>
      </c>
      <c r="M2" s="13" t="s">
        <v>9</v>
      </c>
    </row>
    <row r="3" spans="1:13" ht="20.100000000000001" customHeight="1" x14ac:dyDescent="0.25">
      <c r="A3" s="14"/>
      <c r="B3" s="15"/>
      <c r="C3" s="14"/>
      <c r="D3" s="16"/>
      <c r="E3" s="16"/>
      <c r="F3" s="16"/>
      <c r="G3" s="17"/>
      <c r="H3" s="16"/>
      <c r="I3" s="16"/>
      <c r="J3" s="17"/>
      <c r="K3" s="17"/>
      <c r="L3" s="17"/>
      <c r="M3" s="18"/>
    </row>
    <row r="4" spans="1:13" ht="20.100000000000001" customHeight="1" x14ac:dyDescent="0.25">
      <c r="A4" s="14"/>
      <c r="B4" s="15"/>
      <c r="C4" s="14"/>
      <c r="D4" s="16"/>
      <c r="E4" s="16"/>
      <c r="F4" s="16"/>
      <c r="G4" s="19"/>
      <c r="H4" s="16"/>
      <c r="I4" s="16"/>
      <c r="J4" s="19"/>
      <c r="K4" s="19"/>
      <c r="L4" s="19"/>
      <c r="M4" s="20"/>
    </row>
    <row r="5" spans="1:13" ht="74.25" customHeight="1" x14ac:dyDescent="0.25">
      <c r="A5" s="21"/>
      <c r="B5" s="22" t="s">
        <v>146</v>
      </c>
      <c r="C5" s="23" t="s">
        <v>11</v>
      </c>
      <c r="D5" s="24" t="s">
        <v>12</v>
      </c>
      <c r="E5" s="24" t="s">
        <v>77</v>
      </c>
      <c r="F5" s="24" t="s">
        <v>13</v>
      </c>
      <c r="G5" s="25">
        <f>73</f>
        <v>73</v>
      </c>
      <c r="H5" s="26">
        <f>(G5*1.3)</f>
        <v>94.9</v>
      </c>
      <c r="I5" s="27" t="s">
        <v>14</v>
      </c>
      <c r="J5" s="28" t="s">
        <v>99</v>
      </c>
      <c r="K5" s="28" t="s">
        <v>100</v>
      </c>
      <c r="L5" s="28" t="s">
        <v>147</v>
      </c>
      <c r="M5" s="1">
        <v>50000000</v>
      </c>
    </row>
    <row r="6" spans="1:13" ht="115.5" customHeight="1" x14ac:dyDescent="0.25">
      <c r="A6" s="21"/>
      <c r="B6" s="22"/>
      <c r="C6" s="29"/>
      <c r="D6" s="30"/>
      <c r="E6" s="31"/>
      <c r="F6" s="31"/>
      <c r="G6" s="32"/>
      <c r="H6" s="33"/>
      <c r="I6" s="27" t="s">
        <v>15</v>
      </c>
      <c r="J6" s="28" t="s">
        <v>101</v>
      </c>
      <c r="K6" s="28" t="s">
        <v>104</v>
      </c>
      <c r="L6" s="28" t="s">
        <v>105</v>
      </c>
      <c r="M6" s="1">
        <v>80000000</v>
      </c>
    </row>
    <row r="7" spans="1:13" ht="129.75" customHeight="1" x14ac:dyDescent="0.25">
      <c r="A7" s="21"/>
      <c r="B7" s="22"/>
      <c r="C7" s="34" t="s">
        <v>16</v>
      </c>
      <c r="D7" s="30"/>
      <c r="E7" s="35" t="s">
        <v>17</v>
      </c>
      <c r="F7" s="36" t="s">
        <v>13</v>
      </c>
      <c r="G7" s="37">
        <f>73+71</f>
        <v>144</v>
      </c>
      <c r="H7" s="36">
        <v>200</v>
      </c>
      <c r="I7" s="27" t="s">
        <v>18</v>
      </c>
      <c r="J7" s="28" t="s">
        <v>106</v>
      </c>
      <c r="K7" s="28" t="s">
        <v>102</v>
      </c>
      <c r="L7" s="28" t="s">
        <v>103</v>
      </c>
      <c r="M7" s="1">
        <v>100000000</v>
      </c>
    </row>
    <row r="8" spans="1:13" ht="282" customHeight="1" x14ac:dyDescent="0.25">
      <c r="A8" s="21"/>
      <c r="B8" s="22"/>
      <c r="C8" s="38" t="s">
        <v>19</v>
      </c>
      <c r="D8" s="30"/>
      <c r="E8" s="32" t="s">
        <v>20</v>
      </c>
      <c r="F8" s="36" t="s">
        <v>21</v>
      </c>
      <c r="G8" s="36" t="s">
        <v>66</v>
      </c>
      <c r="H8" s="39">
        <v>0.6</v>
      </c>
      <c r="I8" s="27" t="s">
        <v>22</v>
      </c>
      <c r="J8" s="28" t="s">
        <v>89</v>
      </c>
      <c r="K8" s="28" t="s">
        <v>90</v>
      </c>
      <c r="L8" s="28" t="s">
        <v>91</v>
      </c>
      <c r="M8" s="1">
        <v>80000000</v>
      </c>
    </row>
    <row r="9" spans="1:13" ht="50.1" customHeight="1" x14ac:dyDescent="0.25">
      <c r="A9" s="21"/>
      <c r="B9" s="22"/>
      <c r="C9" s="38"/>
      <c r="D9" s="30"/>
      <c r="E9" s="40" t="s">
        <v>23</v>
      </c>
      <c r="F9" s="36" t="s">
        <v>24</v>
      </c>
      <c r="G9" s="36">
        <v>0</v>
      </c>
      <c r="H9" s="36">
        <v>1</v>
      </c>
      <c r="I9" s="27" t="s">
        <v>25</v>
      </c>
      <c r="J9" s="28" t="s">
        <v>107</v>
      </c>
      <c r="K9" s="28" t="s">
        <v>108</v>
      </c>
      <c r="L9" s="28" t="s">
        <v>109</v>
      </c>
      <c r="M9" s="1">
        <v>20000000</v>
      </c>
    </row>
    <row r="10" spans="1:13" ht="195" customHeight="1" thickBot="1" x14ac:dyDescent="0.3">
      <c r="A10" s="21"/>
      <c r="B10" s="22"/>
      <c r="C10" s="41"/>
      <c r="D10" s="42"/>
      <c r="E10" s="43" t="s">
        <v>26</v>
      </c>
      <c r="F10" s="44" t="s">
        <v>21</v>
      </c>
      <c r="G10" s="44">
        <v>25</v>
      </c>
      <c r="H10" s="45">
        <f>(25*1.3)</f>
        <v>32.5</v>
      </c>
      <c r="I10" s="46" t="s">
        <v>92</v>
      </c>
      <c r="J10" s="46" t="s">
        <v>94</v>
      </c>
      <c r="K10" s="46" t="s">
        <v>93</v>
      </c>
      <c r="L10" s="46" t="s">
        <v>110</v>
      </c>
      <c r="M10" s="2">
        <v>70000000</v>
      </c>
    </row>
    <row r="11" spans="1:13" ht="50.1" customHeight="1" thickBot="1" x14ac:dyDescent="0.3">
      <c r="A11" s="6" t="s">
        <v>0</v>
      </c>
      <c r="B11" s="7"/>
      <c r="C11" s="7"/>
      <c r="D11" s="7"/>
      <c r="E11" s="7"/>
      <c r="F11" s="7"/>
      <c r="G11" s="7"/>
      <c r="H11" s="7"/>
      <c r="I11" s="7"/>
      <c r="J11" s="7"/>
      <c r="K11" s="7"/>
      <c r="L11" s="7"/>
      <c r="M11" s="7"/>
    </row>
    <row r="12" spans="1:13" ht="50.1" customHeight="1" x14ac:dyDescent="0.25">
      <c r="A12" s="47" t="s">
        <v>1</v>
      </c>
      <c r="B12" s="48" t="s">
        <v>2</v>
      </c>
      <c r="C12" s="48" t="s">
        <v>3</v>
      </c>
      <c r="D12" s="48" t="s">
        <v>4</v>
      </c>
      <c r="E12" s="48" t="s">
        <v>5</v>
      </c>
      <c r="F12" s="48" t="s">
        <v>6</v>
      </c>
      <c r="G12" s="49" t="s">
        <v>65</v>
      </c>
      <c r="H12" s="48" t="s">
        <v>7</v>
      </c>
      <c r="I12" s="50" t="s">
        <v>8</v>
      </c>
      <c r="J12" s="12" t="s">
        <v>96</v>
      </c>
      <c r="K12" s="12" t="s">
        <v>97</v>
      </c>
      <c r="L12" s="12" t="s">
        <v>98</v>
      </c>
      <c r="M12" s="51" t="s">
        <v>9</v>
      </c>
    </row>
    <row r="13" spans="1:13" ht="50.1" customHeight="1" x14ac:dyDescent="0.25">
      <c r="A13" s="21"/>
      <c r="B13" s="52"/>
      <c r="C13" s="52"/>
      <c r="D13" s="52"/>
      <c r="E13" s="52"/>
      <c r="F13" s="52"/>
      <c r="G13" s="30"/>
      <c r="H13" s="52"/>
      <c r="I13" s="53"/>
      <c r="J13" s="17"/>
      <c r="K13" s="17"/>
      <c r="L13" s="17"/>
      <c r="M13" s="54"/>
    </row>
    <row r="14" spans="1:13" ht="50.1" customHeight="1" x14ac:dyDescent="0.25">
      <c r="A14" s="21"/>
      <c r="B14" s="52"/>
      <c r="C14" s="52"/>
      <c r="D14" s="52"/>
      <c r="E14" s="52"/>
      <c r="F14" s="52"/>
      <c r="G14" s="31"/>
      <c r="H14" s="52"/>
      <c r="I14" s="53"/>
      <c r="J14" s="19"/>
      <c r="K14" s="19"/>
      <c r="L14" s="19"/>
      <c r="M14" s="55"/>
    </row>
    <row r="15" spans="1:13" ht="90" x14ac:dyDescent="0.25">
      <c r="A15" s="34" t="s">
        <v>10</v>
      </c>
      <c r="B15" s="52" t="s">
        <v>27</v>
      </c>
      <c r="C15" s="56" t="s">
        <v>28</v>
      </c>
      <c r="D15" s="57" t="s">
        <v>29</v>
      </c>
      <c r="E15" s="58" t="s">
        <v>69</v>
      </c>
      <c r="F15" s="59" t="s">
        <v>21</v>
      </c>
      <c r="G15" s="60">
        <v>0.7</v>
      </c>
      <c r="H15" s="61">
        <v>0.8</v>
      </c>
      <c r="I15" s="27" t="s">
        <v>30</v>
      </c>
      <c r="J15" s="28" t="s">
        <v>111</v>
      </c>
      <c r="K15" s="28" t="s">
        <v>112</v>
      </c>
      <c r="L15" s="28" t="s">
        <v>113</v>
      </c>
      <c r="M15" s="3">
        <v>60000000</v>
      </c>
    </row>
    <row r="16" spans="1:13" ht="105" x14ac:dyDescent="0.25">
      <c r="A16" s="34" t="s">
        <v>31</v>
      </c>
      <c r="B16" s="52"/>
      <c r="C16" s="56"/>
      <c r="D16" s="57" t="s">
        <v>32</v>
      </c>
      <c r="E16" s="62"/>
      <c r="F16" s="59" t="s">
        <v>21</v>
      </c>
      <c r="G16" s="60">
        <v>0.3</v>
      </c>
      <c r="H16" s="61">
        <v>0.6</v>
      </c>
      <c r="I16" s="27" t="s">
        <v>33</v>
      </c>
      <c r="J16" s="28" t="s">
        <v>114</v>
      </c>
      <c r="K16" s="28" t="s">
        <v>82</v>
      </c>
      <c r="L16" s="28" t="s">
        <v>95</v>
      </c>
      <c r="M16" s="3">
        <v>60000000</v>
      </c>
    </row>
    <row r="17" spans="1:13" ht="120" x14ac:dyDescent="0.25">
      <c r="A17" s="21" t="s">
        <v>34</v>
      </c>
      <c r="B17" s="52"/>
      <c r="C17" s="56" t="s">
        <v>35</v>
      </c>
      <c r="D17" s="57" t="s">
        <v>32</v>
      </c>
      <c r="E17" s="27" t="s">
        <v>67</v>
      </c>
      <c r="F17" s="59" t="s">
        <v>24</v>
      </c>
      <c r="G17" s="59">
        <v>6</v>
      </c>
      <c r="H17" s="63">
        <v>6</v>
      </c>
      <c r="I17" s="27" t="s">
        <v>68</v>
      </c>
      <c r="J17" s="28" t="s">
        <v>116</v>
      </c>
      <c r="K17" s="28" t="s">
        <v>115</v>
      </c>
      <c r="L17" s="28" t="s">
        <v>117</v>
      </c>
      <c r="M17" s="4">
        <v>15000000</v>
      </c>
    </row>
    <row r="18" spans="1:13" ht="315" x14ac:dyDescent="0.25">
      <c r="A18" s="21"/>
      <c r="B18" s="52"/>
      <c r="C18" s="56"/>
      <c r="D18" s="57" t="s">
        <v>32</v>
      </c>
      <c r="E18" s="64" t="s">
        <v>79</v>
      </c>
      <c r="F18" s="59" t="s">
        <v>21</v>
      </c>
      <c r="G18" s="60">
        <v>0.5</v>
      </c>
      <c r="H18" s="61">
        <v>0.9</v>
      </c>
      <c r="I18" s="27" t="s">
        <v>36</v>
      </c>
      <c r="J18" s="28" t="s">
        <v>118</v>
      </c>
      <c r="K18" s="28" t="s">
        <v>119</v>
      </c>
      <c r="L18" s="28" t="s">
        <v>120</v>
      </c>
      <c r="M18" s="4">
        <v>100000000</v>
      </c>
    </row>
    <row r="19" spans="1:13" ht="90" x14ac:dyDescent="0.25">
      <c r="A19" s="21"/>
      <c r="B19" s="52"/>
      <c r="C19" s="65" t="s">
        <v>37</v>
      </c>
      <c r="D19" s="57" t="s">
        <v>32</v>
      </c>
      <c r="E19" s="65" t="s">
        <v>37</v>
      </c>
      <c r="F19" s="66" t="s">
        <v>24</v>
      </c>
      <c r="G19" s="66">
        <v>1</v>
      </c>
      <c r="H19" s="67">
        <v>1</v>
      </c>
      <c r="I19" s="27" t="s">
        <v>75</v>
      </c>
      <c r="J19" s="28" t="s">
        <v>123</v>
      </c>
      <c r="K19" s="28" t="s">
        <v>124</v>
      </c>
      <c r="L19" s="28" t="s">
        <v>125</v>
      </c>
      <c r="M19" s="4">
        <v>150000000</v>
      </c>
    </row>
    <row r="20" spans="1:13" ht="135" x14ac:dyDescent="0.25">
      <c r="A20" s="21"/>
      <c r="B20" s="52"/>
      <c r="C20" s="57" t="s">
        <v>38</v>
      </c>
      <c r="D20" s="57" t="s">
        <v>32</v>
      </c>
      <c r="E20" s="64" t="s">
        <v>80</v>
      </c>
      <c r="F20" s="59" t="s">
        <v>21</v>
      </c>
      <c r="G20" s="60">
        <v>0.6</v>
      </c>
      <c r="H20" s="61">
        <v>0.9</v>
      </c>
      <c r="I20" s="27" t="s">
        <v>39</v>
      </c>
      <c r="J20" s="28" t="s">
        <v>126</v>
      </c>
      <c r="K20" s="28" t="s">
        <v>127</v>
      </c>
      <c r="L20" s="28" t="s">
        <v>128</v>
      </c>
      <c r="M20" s="4">
        <v>300000000</v>
      </c>
    </row>
    <row r="21" spans="1:13" ht="50.1" customHeight="1" x14ac:dyDescent="0.25">
      <c r="A21" s="21" t="s">
        <v>31</v>
      </c>
      <c r="B21" s="52"/>
      <c r="C21" s="56" t="s">
        <v>40</v>
      </c>
      <c r="D21" s="57" t="s">
        <v>29</v>
      </c>
      <c r="E21" s="27" t="s">
        <v>41</v>
      </c>
      <c r="F21" s="59" t="s">
        <v>24</v>
      </c>
      <c r="G21" s="59">
        <v>1</v>
      </c>
      <c r="H21" s="63">
        <v>1</v>
      </c>
      <c r="I21" s="27" t="s">
        <v>70</v>
      </c>
      <c r="J21" s="68" t="s">
        <v>129</v>
      </c>
      <c r="K21" s="68" t="s">
        <v>130</v>
      </c>
      <c r="L21" s="68" t="s">
        <v>131</v>
      </c>
      <c r="M21" s="4">
        <v>50000000</v>
      </c>
    </row>
    <row r="22" spans="1:13" ht="50.1" customHeight="1" x14ac:dyDescent="0.25">
      <c r="A22" s="21"/>
      <c r="B22" s="52"/>
      <c r="C22" s="56"/>
      <c r="D22" s="57" t="s">
        <v>29</v>
      </c>
      <c r="E22" s="27" t="s">
        <v>42</v>
      </c>
      <c r="F22" s="59" t="s">
        <v>21</v>
      </c>
      <c r="G22" s="60">
        <v>0.8</v>
      </c>
      <c r="H22" s="61">
        <v>0.9</v>
      </c>
      <c r="I22" s="27" t="s">
        <v>43</v>
      </c>
      <c r="J22" s="69"/>
      <c r="K22" s="69"/>
      <c r="L22" s="69"/>
      <c r="M22" s="4">
        <v>70000000</v>
      </c>
    </row>
    <row r="23" spans="1:13" ht="50.1" customHeight="1" x14ac:dyDescent="0.25">
      <c r="A23" s="21" t="s">
        <v>10</v>
      </c>
      <c r="B23" s="52"/>
      <c r="C23" s="56" t="s">
        <v>44</v>
      </c>
      <c r="D23" s="57" t="s">
        <v>12</v>
      </c>
      <c r="E23" s="64" t="s">
        <v>81</v>
      </c>
      <c r="F23" s="59" t="s">
        <v>24</v>
      </c>
      <c r="G23" s="59">
        <v>1</v>
      </c>
      <c r="H23" s="63">
        <v>1</v>
      </c>
      <c r="I23" s="27" t="s">
        <v>71</v>
      </c>
      <c r="J23" s="68" t="s">
        <v>132</v>
      </c>
      <c r="K23" s="68" t="s">
        <v>133</v>
      </c>
      <c r="L23" s="68" t="s">
        <v>133</v>
      </c>
      <c r="M23" s="4">
        <v>10000000</v>
      </c>
    </row>
    <row r="24" spans="1:13" ht="50.1" customHeight="1" x14ac:dyDescent="0.25">
      <c r="A24" s="21"/>
      <c r="B24" s="52"/>
      <c r="C24" s="56"/>
      <c r="D24" s="57" t="s">
        <v>12</v>
      </c>
      <c r="E24" s="27" t="s">
        <v>45</v>
      </c>
      <c r="F24" s="59" t="s">
        <v>21</v>
      </c>
      <c r="G24" s="59">
        <v>0</v>
      </c>
      <c r="H24" s="61">
        <v>0.85</v>
      </c>
      <c r="I24" s="27" t="s">
        <v>46</v>
      </c>
      <c r="J24" s="69"/>
      <c r="K24" s="69"/>
      <c r="L24" s="69"/>
      <c r="M24" s="4">
        <v>30000000</v>
      </c>
    </row>
    <row r="25" spans="1:13" ht="409.5" x14ac:dyDescent="0.25">
      <c r="A25" s="21"/>
      <c r="B25" s="52"/>
      <c r="C25" s="57" t="s">
        <v>47</v>
      </c>
      <c r="D25" s="63" t="s">
        <v>48</v>
      </c>
      <c r="E25" s="27" t="s">
        <v>76</v>
      </c>
      <c r="F25" s="59" t="s">
        <v>24</v>
      </c>
      <c r="G25" s="59">
        <v>0</v>
      </c>
      <c r="H25" s="63">
        <v>1</v>
      </c>
      <c r="I25" s="27" t="s">
        <v>72</v>
      </c>
      <c r="J25" s="28" t="s">
        <v>121</v>
      </c>
      <c r="K25" s="28" t="s">
        <v>138</v>
      </c>
      <c r="L25" s="28" t="s">
        <v>139</v>
      </c>
      <c r="M25" s="4">
        <v>150000000</v>
      </c>
    </row>
    <row r="26" spans="1:13" ht="50.1" customHeight="1" x14ac:dyDescent="0.25">
      <c r="A26" s="21"/>
      <c r="B26" s="52"/>
      <c r="C26" s="27" t="s">
        <v>49</v>
      </c>
      <c r="D26" s="57" t="s">
        <v>50</v>
      </c>
      <c r="E26" s="70" t="s">
        <v>78</v>
      </c>
      <c r="F26" s="59" t="s">
        <v>21</v>
      </c>
      <c r="G26" s="60">
        <v>0.5</v>
      </c>
      <c r="H26" s="61">
        <v>0.9</v>
      </c>
      <c r="I26" s="27" t="s">
        <v>73</v>
      </c>
      <c r="J26" s="28" t="s">
        <v>83</v>
      </c>
      <c r="K26" s="28" t="s">
        <v>87</v>
      </c>
      <c r="L26" s="28" t="s">
        <v>87</v>
      </c>
      <c r="M26" s="4">
        <v>60000000</v>
      </c>
    </row>
    <row r="27" spans="1:13" ht="50.1" customHeight="1" x14ac:dyDescent="0.25">
      <c r="A27" s="21"/>
      <c r="B27" s="52"/>
      <c r="C27" s="57" t="s">
        <v>51</v>
      </c>
      <c r="D27" s="57" t="s">
        <v>74</v>
      </c>
      <c r="E27" s="27" t="s">
        <v>52</v>
      </c>
      <c r="F27" s="59" t="s">
        <v>24</v>
      </c>
      <c r="G27" s="59">
        <v>4</v>
      </c>
      <c r="H27" s="63">
        <f>(4*1.5)</f>
        <v>6</v>
      </c>
      <c r="I27" s="27" t="s">
        <v>53</v>
      </c>
      <c r="J27" s="28" t="s">
        <v>122</v>
      </c>
      <c r="K27" s="28" t="s">
        <v>134</v>
      </c>
      <c r="L27" s="28" t="s">
        <v>135</v>
      </c>
      <c r="M27" s="4">
        <v>55135334</v>
      </c>
    </row>
    <row r="28" spans="1:13" ht="315" x14ac:dyDescent="0.25">
      <c r="A28" s="21"/>
      <c r="B28" s="52"/>
      <c r="C28" s="71"/>
      <c r="D28" s="57" t="s">
        <v>55</v>
      </c>
      <c r="E28" s="27" t="s">
        <v>54</v>
      </c>
      <c r="F28" s="66" t="s">
        <v>24</v>
      </c>
      <c r="G28" s="66">
        <f>73+71+43+264+150</f>
        <v>601</v>
      </c>
      <c r="H28" s="67">
        <v>640</v>
      </c>
      <c r="I28" s="27" t="s">
        <v>56</v>
      </c>
      <c r="J28" s="28" t="s">
        <v>84</v>
      </c>
      <c r="K28" s="28" t="s">
        <v>136</v>
      </c>
      <c r="L28" s="28" t="s">
        <v>137</v>
      </c>
      <c r="M28" s="4">
        <v>29880000</v>
      </c>
    </row>
    <row r="29" spans="1:13" ht="409.5" x14ac:dyDescent="0.25">
      <c r="A29" s="21"/>
      <c r="B29" s="52"/>
      <c r="C29" s="56" t="s">
        <v>57</v>
      </c>
      <c r="D29" s="57" t="s">
        <v>55</v>
      </c>
      <c r="E29" s="72" t="s">
        <v>58</v>
      </c>
      <c r="F29" s="73" t="s">
        <v>24</v>
      </c>
      <c r="G29" s="73">
        <v>601</v>
      </c>
      <c r="H29" s="74">
        <v>640</v>
      </c>
      <c r="I29" s="27" t="s">
        <v>59</v>
      </c>
      <c r="J29" s="28" t="s">
        <v>85</v>
      </c>
      <c r="K29" s="28" t="s">
        <v>88</v>
      </c>
      <c r="L29" s="28" t="s">
        <v>140</v>
      </c>
      <c r="M29" s="4">
        <v>90000000</v>
      </c>
    </row>
    <row r="30" spans="1:13" ht="50.1" customHeight="1" x14ac:dyDescent="0.25">
      <c r="A30" s="21"/>
      <c r="B30" s="52"/>
      <c r="C30" s="56"/>
      <c r="D30" s="57" t="s">
        <v>55</v>
      </c>
      <c r="E30" s="72"/>
      <c r="F30" s="75"/>
      <c r="G30" s="75"/>
      <c r="H30" s="76"/>
      <c r="I30" s="27" t="s">
        <v>60</v>
      </c>
      <c r="J30" s="28" t="s">
        <v>86</v>
      </c>
      <c r="K30" s="28" t="s">
        <v>86</v>
      </c>
      <c r="L30" s="28" t="s">
        <v>86</v>
      </c>
      <c r="M30" s="4">
        <v>80000000</v>
      </c>
    </row>
    <row r="31" spans="1:13" ht="165" x14ac:dyDescent="0.25">
      <c r="A31" s="21"/>
      <c r="B31" s="52"/>
      <c r="C31" s="56" t="s">
        <v>61</v>
      </c>
      <c r="D31" s="57" t="s">
        <v>55</v>
      </c>
      <c r="E31" s="72" t="s">
        <v>62</v>
      </c>
      <c r="F31" s="73" t="s">
        <v>24</v>
      </c>
      <c r="G31" s="73">
        <v>73</v>
      </c>
      <c r="H31" s="77">
        <v>113</v>
      </c>
      <c r="I31" s="27" t="s">
        <v>63</v>
      </c>
      <c r="J31" s="28" t="s">
        <v>143</v>
      </c>
      <c r="K31" s="28" t="s">
        <v>144</v>
      </c>
      <c r="L31" s="28" t="s">
        <v>145</v>
      </c>
      <c r="M31" s="4">
        <v>16000000</v>
      </c>
    </row>
    <row r="32" spans="1:13" ht="75.75" thickBot="1" x14ac:dyDescent="0.3">
      <c r="A32" s="78"/>
      <c r="B32" s="79"/>
      <c r="C32" s="80"/>
      <c r="D32" s="81" t="s">
        <v>55</v>
      </c>
      <c r="E32" s="82"/>
      <c r="F32" s="83"/>
      <c r="G32" s="83"/>
      <c r="H32" s="84"/>
      <c r="I32" s="85" t="s">
        <v>64</v>
      </c>
      <c r="J32" s="46" t="s">
        <v>141</v>
      </c>
      <c r="K32" s="46" t="s">
        <v>142</v>
      </c>
      <c r="L32" s="46" t="s">
        <v>142</v>
      </c>
      <c r="M32" s="5">
        <v>50000000</v>
      </c>
    </row>
    <row r="33" spans="13:13" ht="50.1" customHeight="1" x14ac:dyDescent="0.25">
      <c r="M33" s="86"/>
    </row>
  </sheetData>
  <mergeCells count="61">
    <mergeCell ref="C5:C6"/>
    <mergeCell ref="E5:E6"/>
    <mergeCell ref="F5:F6"/>
    <mergeCell ref="H5:H6"/>
    <mergeCell ref="D5:D10"/>
    <mergeCell ref="A1:M1"/>
    <mergeCell ref="A2:A4"/>
    <mergeCell ref="B2:B4"/>
    <mergeCell ref="C2:C4"/>
    <mergeCell ref="D2:D4"/>
    <mergeCell ref="E2:E4"/>
    <mergeCell ref="F2:F4"/>
    <mergeCell ref="H2:H4"/>
    <mergeCell ref="I2:I4"/>
    <mergeCell ref="M2:M4"/>
    <mergeCell ref="G2:G4"/>
    <mergeCell ref="J2:J4"/>
    <mergeCell ref="K2:K4"/>
    <mergeCell ref="L2:L4"/>
    <mergeCell ref="A5:A10"/>
    <mergeCell ref="B5:B10"/>
    <mergeCell ref="A12:A14"/>
    <mergeCell ref="B12:B14"/>
    <mergeCell ref="C12:C14"/>
    <mergeCell ref="D12:D14"/>
    <mergeCell ref="E12:E14"/>
    <mergeCell ref="G12:G14"/>
    <mergeCell ref="A11:M11"/>
    <mergeCell ref="I12:I14"/>
    <mergeCell ref="M12:M14"/>
    <mergeCell ref="B15:B32"/>
    <mergeCell ref="C15:C16"/>
    <mergeCell ref="E15:E16"/>
    <mergeCell ref="G29:G30"/>
    <mergeCell ref="G31:G32"/>
    <mergeCell ref="C29:C30"/>
    <mergeCell ref="E29:E30"/>
    <mergeCell ref="F29:F30"/>
    <mergeCell ref="C31:C32"/>
    <mergeCell ref="E31:E32"/>
    <mergeCell ref="F31:F32"/>
    <mergeCell ref="H31:H32"/>
    <mergeCell ref="A17:A18"/>
    <mergeCell ref="C17:C18"/>
    <mergeCell ref="A19:A20"/>
    <mergeCell ref="J12:J14"/>
    <mergeCell ref="K12:K14"/>
    <mergeCell ref="L12:L14"/>
    <mergeCell ref="F12:F14"/>
    <mergeCell ref="H12:H14"/>
    <mergeCell ref="H29:H30"/>
    <mergeCell ref="A21:A22"/>
    <mergeCell ref="C21:C22"/>
    <mergeCell ref="A23:A32"/>
    <mergeCell ref="C23:C24"/>
    <mergeCell ref="J21:J22"/>
    <mergeCell ref="K21:K22"/>
    <mergeCell ref="L21:L22"/>
    <mergeCell ref="J23:J24"/>
    <mergeCell ref="K23:K24"/>
    <mergeCell ref="L23:L24"/>
  </mergeCell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PLANEACION</cp:lastModifiedBy>
  <dcterms:created xsi:type="dcterms:W3CDTF">2019-02-27T16:51:04Z</dcterms:created>
  <dcterms:modified xsi:type="dcterms:W3CDTF">2019-11-15T23:31:59Z</dcterms:modified>
</cp:coreProperties>
</file>