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User\Documents\INFOTEP 2019-2020\2020\TELETRABAJO\PLANES INSTITUCIONALES Y SECTORIALES\PASE\PASE 2020\TRIMESTRE 2\"/>
    </mc:Choice>
  </mc:AlternateContent>
  <bookViews>
    <workbookView xWindow="0" yWindow="0" windowWidth="20490" windowHeight="7350" tabRatio="823"/>
  </bookViews>
  <sheets>
    <sheet name="Formulación" sheetId="11" r:id="rId1"/>
    <sheet name="Hoja1" sheetId="13" r:id="rId2"/>
    <sheet name="Convenciones" sheetId="12" r:id="rId3"/>
    <sheet name="Categorías" sheetId="7" state="hidden" r:id="rId4"/>
  </sheets>
  <definedNames>
    <definedName name="_xlnm.Print_Area" localSheetId="2">Convenciones!$A$1:$I$33</definedName>
    <definedName name="_xlnm.Print_Area" localSheetId="0">Formulación!$A$1:$O$25</definedName>
  </definedNames>
  <calcPr calcId="162913"/>
  <fileRecoveryPr autoRecover="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V14" i="11" l="1"/>
  <c r="AF25" i="11" l="1"/>
  <c r="AA25" i="11"/>
  <c r="V25" i="11"/>
  <c r="AF24" i="11"/>
  <c r="AA24" i="11"/>
  <c r="V24" i="11"/>
  <c r="AF23" i="11"/>
  <c r="AA23" i="11"/>
  <c r="V23" i="11"/>
  <c r="AF22" i="11"/>
  <c r="AA22" i="11"/>
  <c r="V22" i="11"/>
  <c r="AF21" i="11"/>
  <c r="AA21" i="11"/>
  <c r="V21" i="11"/>
  <c r="AF20" i="11"/>
  <c r="AA20" i="11"/>
  <c r="V20" i="11"/>
  <c r="AF19" i="11"/>
  <c r="AA19" i="11"/>
  <c r="V19" i="11"/>
  <c r="AF18" i="11"/>
  <c r="AA18" i="11"/>
  <c r="V18" i="11"/>
  <c r="AF17" i="11"/>
  <c r="AA17" i="11"/>
  <c r="V17" i="11"/>
  <c r="AF16" i="11"/>
  <c r="AA16" i="11"/>
  <c r="AF15" i="11"/>
  <c r="AA15" i="11"/>
  <c r="AF14" i="11"/>
  <c r="AA14" i="11"/>
  <c r="AF13" i="11"/>
  <c r="AA13" i="11"/>
  <c r="V13" i="11"/>
  <c r="AF12" i="11"/>
  <c r="AA12" i="11"/>
  <c r="V12" i="11"/>
  <c r="AF11" i="11"/>
  <c r="AA11" i="11"/>
  <c r="V11" i="11"/>
  <c r="AF10" i="11"/>
  <c r="AA10" i="11"/>
  <c r="V10" i="11"/>
  <c r="Q10" i="11"/>
  <c r="AF9" i="11"/>
  <c r="AA9" i="11"/>
  <c r="V9" i="11"/>
  <c r="AF8" i="11"/>
  <c r="AA8" i="11"/>
  <c r="V8" i="11"/>
</calcChain>
</file>

<file path=xl/sharedStrings.xml><?xml version="1.0" encoding="utf-8"?>
<sst xmlns="http://schemas.openxmlformats.org/spreadsheetml/2006/main" count="250" uniqueCount="180">
  <si>
    <t>PLAN DE ACCIÓN SECTORIAL 2020</t>
  </si>
  <si>
    <t>Objetivo Transformacional</t>
  </si>
  <si>
    <t>Objetivo Estratégico</t>
  </si>
  <si>
    <t>Objetivos tácticos</t>
  </si>
  <si>
    <t>Actividades</t>
  </si>
  <si>
    <t>Meta</t>
  </si>
  <si>
    <t>Indicador de Producto</t>
  </si>
  <si>
    <t>Fórmula del Indicador</t>
  </si>
  <si>
    <t>Unidad de Medida</t>
  </si>
  <si>
    <t>Fecha de Ejecución</t>
  </si>
  <si>
    <t>Reponsable</t>
  </si>
  <si>
    <t>Programación Actividades</t>
  </si>
  <si>
    <t>Ejecución de Actividades</t>
  </si>
  <si>
    <t>Inicio
DD/MM/AAAA</t>
  </si>
  <si>
    <t>Final DD/MM/AAAA</t>
  </si>
  <si>
    <t>I TRIMESTRE</t>
  </si>
  <si>
    <t>II TRIMESTRE</t>
  </si>
  <si>
    <t>III TRIMESTRE</t>
  </si>
  <si>
    <t>IV TRIMESTRE</t>
  </si>
  <si>
    <t xml:space="preserve">%
Proyectado </t>
  </si>
  <si>
    <t xml:space="preserve">Avance cuantivativo </t>
  </si>
  <si>
    <t>% de avance del período</t>
  </si>
  <si>
    <t>Avance descriptivo</t>
  </si>
  <si>
    <t>Reporte validado</t>
  </si>
  <si>
    <t>Observaciones validación</t>
  </si>
  <si>
    <t>RESPONSABLE ICETEX</t>
  </si>
  <si>
    <t>Evidencias Trimestre I</t>
  </si>
  <si>
    <r>
      <t xml:space="preserve">Mejorar la gestión y el desempeño del Ecosistema Sectorial en </t>
    </r>
    <r>
      <rPr>
        <b/>
        <sz val="12"/>
        <rFont val="Calibri"/>
        <family val="2"/>
        <scheme val="minor"/>
      </rPr>
      <t>calidad del servicio y transparencia</t>
    </r>
    <r>
      <rPr>
        <sz val="12"/>
        <rFont val="Calibri"/>
        <family val="2"/>
        <scheme val="minor"/>
      </rPr>
      <t xml:space="preserve">, con un proceso de </t>
    </r>
    <r>
      <rPr>
        <b/>
        <sz val="12"/>
        <rFont val="Calibri"/>
        <family val="2"/>
        <scheme val="minor"/>
      </rPr>
      <t>transformación cultural</t>
    </r>
    <r>
      <rPr>
        <sz val="12"/>
        <rFont val="Calibri"/>
        <family val="2"/>
        <scheme val="minor"/>
      </rPr>
      <t xml:space="preserve"> que articule las dimensiones y los componentes de la </t>
    </r>
    <r>
      <rPr>
        <b/>
        <sz val="12"/>
        <rFont val="Calibri"/>
        <family val="2"/>
        <scheme val="minor"/>
      </rPr>
      <t>gestión estratégica y operativa.</t>
    </r>
  </si>
  <si>
    <t>Ubicar al sector entre lo tres primeros lugares en los resultados de la evaluación del desempeño institucional y sectorial que el Departamento Administrativo de la Función Pública mide anualmente, a través del  Formulario Único de Reporte de Avances de la Gestión (FURAG), con base en el Modelo Integrado de Gestión y planeación MIPG</t>
  </si>
  <si>
    <t>Movilizar las políticas de gestión y desempeño clasificadas en el grupo 1 según sus resultados, al grupo 2 mediante procesos de intervención integral</t>
  </si>
  <si>
    <r>
      <t xml:space="preserve">Identificar y diseñar el plan de intervención integral de las políticas de gestión y desempeño que se encuentran en el grupo 1 acorde con los resultados de FURAG 2018*
</t>
    </r>
    <r>
      <rPr>
        <sz val="12"/>
        <color rgb="FFFF0000"/>
        <rFont val="Calibri"/>
        <family val="2"/>
        <scheme val="minor"/>
      </rPr>
      <t>NOTA: Una vez salgan los resultados de la evaluación de FURAG 2019, si se hace necesario se ajustarán los planes de intervención priorizando las políticas con índices de desempeño inferiores a 76.</t>
    </r>
    <r>
      <rPr>
        <sz val="12"/>
        <rFont val="Calibri"/>
        <family val="2"/>
        <scheme val="minor"/>
      </rPr>
      <t xml:space="preserve">
</t>
    </r>
  </si>
  <si>
    <t>Plan de intervención integral aprobado por el Comité de Gestión y Desempeño Institucional</t>
  </si>
  <si>
    <t>1 Plan de intervención aprobado</t>
  </si>
  <si>
    <t>Número</t>
  </si>
  <si>
    <t>31/06/2020</t>
  </si>
  <si>
    <t>EAV que tengan políticas de gestión y desempeño en el grupo 1</t>
  </si>
  <si>
    <t>OAP CON AREAS LIDERES DE POLITICA</t>
  </si>
  <si>
    <t>Ejecutar plan de intervención integral de las políticas de gestión y desempeño que se encuentran en el grupo 1</t>
  </si>
  <si>
    <t>Plan de intervención ejecutado</t>
  </si>
  <si>
    <t>Número de actividades ejecutadas / número de actividades  planeadas</t>
  </si>
  <si>
    <t>Porcentaje</t>
  </si>
  <si>
    <t>OAP</t>
  </si>
  <si>
    <t>Presentar ante Comité de Gestión y Desempeño Sectorial, avances del plan de intervención integral de las políticas de gestión y desempeño que se encuentran en el grupo 1</t>
  </si>
  <si>
    <t>Informe de avance de plan de intervención integral en Comité de Gestión y Desempeño Sectorial</t>
  </si>
  <si>
    <t>Número de informes presentados a Comité</t>
  </si>
  <si>
    <t>Diseñar estrategias transversales para el sector que apalanquen el proceso de transformación cultural y las políticas del grupo 2</t>
  </si>
  <si>
    <t>Participación de los servidores de las EAV en el curso de Plan Nacional de Desarrollo de la escuela corporativa del sector</t>
  </si>
  <si>
    <t>Mayor a 40%</t>
  </si>
  <si>
    <t>Participación de los servidores en el curso  de Plan Nacional de Desarrollo</t>
  </si>
  <si>
    <t>Número de servidores participantes / Número de servidores proyectados para cada entidad</t>
  </si>
  <si>
    <t>Todas las EAV</t>
  </si>
  <si>
    <t>SG/TH</t>
  </si>
  <si>
    <t>Participación de los servidores de las EAV en el curso de Transparencia y acceso a la información de la escuela corporativa del sector</t>
  </si>
  <si>
    <t>Participación de los servidores en el curso  de Transparencia y acceso a la información</t>
  </si>
  <si>
    <t>Participación de servidores nuevos de las entidades, en el curso de MIPG de la Función Pública</t>
  </si>
  <si>
    <t>Mayor a 85%</t>
  </si>
  <si>
    <t>Porcentaje de servidores nuevos formados en curso de MIPG</t>
  </si>
  <si>
    <t>Número de servidores participantes / Número de servidores proyectados</t>
  </si>
  <si>
    <t>Participación de los directivos citados de las  entidades, en los encuentros de transformación cultural del sector</t>
  </si>
  <si>
    <t>Mayor a 95%</t>
  </si>
  <si>
    <t>Porcentaje de participación de jefes en los encuentros de transformación cultural</t>
  </si>
  <si>
    <t>Número de jefes participantes / Número de jefes proyectados</t>
  </si>
  <si>
    <t>Presentar a la alta dirección una propuesta de mejora organizacional a partir del análisis de las PQRS</t>
  </si>
  <si>
    <t>Propuesta de mejora presentada y aprobada</t>
  </si>
  <si>
    <t>1 Propuesta de mejora presentada y  aprobada</t>
  </si>
  <si>
    <t>OCM</t>
  </si>
  <si>
    <t>Implementar las decisiones de la alta dirección con relación a las propuestas de mejora presentadas a partir del análisis de las PQRS, mejorando un proceso a través de metodologías de análisis integral del servicio</t>
  </si>
  <si>
    <t>Proceso mejorado</t>
  </si>
  <si>
    <t>1 proceso con mejora</t>
  </si>
  <si>
    <t>Evaluar y presentar a la alta dirección los resultados de las mejoras implementadas en 2019 a partir del análisis de las PQRS.</t>
  </si>
  <si>
    <t>Informe elaborado y presentado</t>
  </si>
  <si>
    <t>1 Informe elaborado y presentado</t>
  </si>
  <si>
    <t>Estructurar un plan de trabajo para la implementación de la política de gestión ambiental con la aplicación de metodologías de innovación</t>
  </si>
  <si>
    <t>Plan de trabajo estructurado</t>
  </si>
  <si>
    <t>1 Plan de trabajo estructurado</t>
  </si>
  <si>
    <t>SG</t>
  </si>
  <si>
    <t>Ejecutar las actividades del plan de trabajo para la implementación de la política de gestión ambiental.</t>
  </si>
  <si>
    <t>Plan de trabajo ejecutado</t>
  </si>
  <si>
    <t>Estructurar un plan de trabajo para la implementación de la política de gestión de la información con la aplicación de metodologías de innovación</t>
  </si>
  <si>
    <t>Ejecutar las actividades del plan de trabajo para la implementación de la política de gestión de la información.</t>
  </si>
  <si>
    <t>OFICINA RIESGOS</t>
  </si>
  <si>
    <t>Diseñar y aplicar encuesta de satisfacción para el cliente de procesos y servicios internos</t>
  </si>
  <si>
    <t>Encuesta de satisfacción aplicada</t>
  </si>
  <si>
    <t>1 Informe de encuesta de satisfacción socializado</t>
  </si>
  <si>
    <t>DIRECCIÓN TECNOLOGIA / LÍDER POLÍTICA GOBIERNO DIGITAL</t>
  </si>
  <si>
    <t>Realizar ejercicio de socialización y seguimiento de los riesgos de corrupción de la entidades y del  sector identificados para la vigencia .</t>
  </si>
  <si>
    <t>Ejercicio de socialización y seguimiento de riesgos de corrupción realizado</t>
  </si>
  <si>
    <t>1 ejercicio de socialización de riesgos de corrupción</t>
  </si>
  <si>
    <t>Diseñar y presentar para aprobación del Comité de Gestión y Desempeño Institucional, el modelo de gobierno de datos de la entidad</t>
  </si>
  <si>
    <t>Modelo de gobierno de datos aprobado</t>
  </si>
  <si>
    <t>1 modelo de gobierno de datos de la entidad</t>
  </si>
  <si>
    <t>Movilizar las políticas de gestión y desempeño clasificadas en el grupo 3 según sus resultados, al grupo 4 mediante aplicación del ciclo completo de la gestión de conocimiento</t>
  </si>
  <si>
    <t>Identificar y documentar una lección aprendida sobre la implementación de políticas de gestión y desempeño que se encuentren en el grupo 3 acorde los resultados FURAG 2019</t>
  </si>
  <si>
    <t xml:space="preserve">Documento de lección aprendida en la implementación de políticas de gestión y desempeño </t>
  </si>
  <si>
    <t>1 documento de lección aprendida en la implementación de políticas de gestión y desempeño que se encuentre en el grupo 3</t>
  </si>
  <si>
    <t>EAV que tengan políticas de gestión y desempeño en el grupo 3</t>
  </si>
  <si>
    <t>https://icetex.sharepoint.com/sites/TalentoHumano2/Gestiondeconocimiento/Lists/Lecciones%20Aprendidas/DispForm.aspx?ID=3&amp;Source=https%3A%2F%2Ficetex%2Esharepoint%2Ecom%2Fsites%2FTalentoHumano2%2FGestiondeconocimiento%2FSitePages%2FPostulaci%25C3%25B3n%2Dde%2DLecciones%2DAprendidas%281%29%2Easpx&amp;ContentTypeId=0x01000729F70B0058D3498166D60D474979F3&amp;RootFolder=</t>
  </si>
  <si>
    <r>
      <rPr>
        <b/>
        <sz val="10"/>
        <rFont val="Arial"/>
        <family val="2"/>
      </rPr>
      <t xml:space="preserve">Mapa de las políticas de desempeño según los resultados en FURAG
</t>
    </r>
    <r>
      <rPr>
        <sz val="10"/>
        <rFont val="Arial"/>
        <family val="2"/>
      </rPr>
      <t xml:space="preserve">
</t>
    </r>
    <r>
      <rPr>
        <b/>
        <sz val="10"/>
        <rFont val="Arial"/>
        <family val="2"/>
      </rPr>
      <t>Grupo 1</t>
    </r>
    <r>
      <rPr>
        <sz val="10"/>
        <rFont val="Arial"/>
        <family val="2"/>
      </rPr>
      <t>: Políticas de desempeño que requieren intervención, es decir, que deben tener una planeación, seguimiento y evaluación extraordinario desde el Comité de Gestión y Desempeño Sectorial.</t>
    </r>
    <r>
      <rPr>
        <sz val="10"/>
        <color rgb="FFFF0000"/>
        <rFont val="Arial"/>
        <family val="2"/>
      </rPr>
      <t xml:space="preserve"> Su puntaje es menor a 75 puntos.</t>
    </r>
    <r>
      <rPr>
        <sz val="10"/>
        <rFont val="Arial"/>
        <family val="2"/>
      </rPr>
      <t xml:space="preserve"> 
</t>
    </r>
    <r>
      <rPr>
        <b/>
        <sz val="10"/>
        <rFont val="Arial"/>
        <family val="2"/>
      </rPr>
      <t xml:space="preserve">
Grupo 2</t>
    </r>
    <r>
      <rPr>
        <sz val="10"/>
        <rFont val="Arial"/>
        <family val="2"/>
      </rPr>
      <t>: Políticas de desempeño que requieren apalancamiento, es decir, políticas que deben movilizarse a través de acciones que se formulen y articulen desde las políticas de desempeño con mejores resultados en la medición, con el apoyo focalizado de las entidades líderes y con el soporte de estrategias sectoriales.</t>
    </r>
    <r>
      <rPr>
        <sz val="10"/>
        <color rgb="FFFF0000"/>
        <rFont val="Arial"/>
        <family val="2"/>
      </rPr>
      <t xml:space="preserve"> Su puntaje está entre 76 y 79 puntos</t>
    </r>
    <r>
      <rPr>
        <sz val="10"/>
        <rFont val="Arial"/>
        <family val="2"/>
      </rPr>
      <t xml:space="preserve">. 
</t>
    </r>
    <r>
      <rPr>
        <b/>
        <sz val="10"/>
        <rFont val="Arial"/>
        <family val="2"/>
      </rPr>
      <t xml:space="preserve">
Grupo 3</t>
    </r>
    <r>
      <rPr>
        <sz val="10"/>
        <rFont val="Arial"/>
        <family val="2"/>
      </rPr>
      <t xml:space="preserve">: Políticas de desempeño que deben apalancar a las demás, es decir, políticas que por los resultados de las mediciones evidencian buenas prácticas que pueden transferirse y/o articularse con otras políticas más rezagadas de la misma dimensión o de dimensiones afines, para impulsar su desarrollo. </t>
    </r>
    <r>
      <rPr>
        <sz val="10"/>
        <color rgb="FFFF0000"/>
        <rFont val="Arial"/>
        <family val="2"/>
      </rPr>
      <t>Su puntaje está entre 80 y 90 puntos</t>
    </r>
    <r>
      <rPr>
        <sz val="10"/>
        <rFont val="Arial"/>
        <family val="2"/>
      </rPr>
      <t xml:space="preserve">.
</t>
    </r>
    <r>
      <rPr>
        <b/>
        <sz val="10"/>
        <rFont val="Arial"/>
        <family val="2"/>
      </rPr>
      <t>Grupo 4</t>
    </r>
    <r>
      <rPr>
        <sz val="10"/>
        <rFont val="Arial"/>
        <family val="2"/>
      </rPr>
      <t xml:space="preserve">: Políticas de desempeño maduras, es decir, políticas que han sostenido resultados en mínimo tres mediciones por encima de 90 puntos o que en alguna de las mediciones del cuatrienio 2018-2022 obtenga un </t>
    </r>
    <r>
      <rPr>
        <sz val="10"/>
        <color rgb="FFFF0000"/>
        <rFont val="Arial"/>
        <family val="2"/>
      </rPr>
      <t>puntaje superior a 95.</t>
    </r>
    <r>
      <rPr>
        <sz val="10"/>
        <rFont val="Arial"/>
        <family val="2"/>
      </rPr>
      <t xml:space="preserve">
</t>
    </r>
  </si>
  <si>
    <t>DIMENSION O EJE MIPG</t>
  </si>
  <si>
    <t>OBJETIVO ESTRATÉGICO</t>
  </si>
  <si>
    <t>PROGRAMA</t>
  </si>
  <si>
    <t>PERTENECE AL TABLERO DE LA MINISTRA</t>
  </si>
  <si>
    <t xml:space="preserve">ACTIVIDADES  </t>
  </si>
  <si>
    <t xml:space="preserve"> INDICADOR DE PRODUCTO </t>
  </si>
  <si>
    <t>UNIDAD DE MEDIDA</t>
  </si>
  <si>
    <t>META</t>
  </si>
  <si>
    <t>FECHA DE EJECUCIÓN</t>
  </si>
  <si>
    <t>RECURSOS REQUERIDOS</t>
  </si>
  <si>
    <t>FECHA DE INICIO</t>
  </si>
  <si>
    <t>FECHA FINAL</t>
  </si>
  <si>
    <t>PRESUPUESTO ASIGNADO FUNCIONAMIENTO (EN PESOS)</t>
  </si>
  <si>
    <t>PRESUPUESTO ASIGNADO INVERSIÓN (EN PESOS)</t>
  </si>
  <si>
    <t>SI ES INVERSIÓN, NOMBRE DEL PROYECTO</t>
  </si>
  <si>
    <t>FINANCIEROS APORTADOS POR OTRAS ENTIDADES Y POR GESTIONAR (EN PESOS)</t>
  </si>
  <si>
    <t>FÍSICOS Y HUMANOS</t>
  </si>
  <si>
    <t xml:space="preserve">Direccionamiento estratégico y planeación </t>
  </si>
  <si>
    <t>Mejorar los resultados en lenguajes, ciencias y matemáticas, medidos por pruebas estandarizadas</t>
  </si>
  <si>
    <t>Presupuesto de Funcionamiento</t>
  </si>
  <si>
    <t>Gestión con valores para Resultados</t>
  </si>
  <si>
    <t>Brindar acceso con calidad a la educación superior</t>
  </si>
  <si>
    <t>ASISTENCIA A COMUNIDADES INDIGENAS A TRAVES DEL FONDO DE CREDITOS CONDONABLES ALVARO ULCUE - PNR REGION NACIONAL - ICETEX</t>
  </si>
  <si>
    <t xml:space="preserve">Evaluación de Resultados </t>
  </si>
  <si>
    <t>Transformar y fortalecer la gestión y la cultura institucional</t>
  </si>
  <si>
    <t>CREDITO EDUCATIVO PARA SOSTENIMIENTO DIRIGIDO A PROFESIONALES QUE CURSEN ESPECIALIZACIONES EN EL AREA DE SALUD -ICETEX.</t>
  </si>
  <si>
    <t xml:space="preserve">Talento Humano </t>
  </si>
  <si>
    <t>Otro</t>
  </si>
  <si>
    <t>MEJORAMIENTO DE LA CALIDAD DE LA EDUCACION PREESCOLAR, BASICA Y MEDIA.</t>
  </si>
  <si>
    <t xml:space="preserve">Información y Comunicación </t>
  </si>
  <si>
    <t>ASISTENCIA TECNICA Y ASESORIA PARA EL FORTALECIMIENTO DE LOS PROCESOS DE PLANEACION, DESCENTRALIZACION Y REORGANIZACION DEL SECTOR EDUCATIVO.</t>
  </si>
  <si>
    <t xml:space="preserve">Gestión del Conocimiento y la Innovación </t>
  </si>
  <si>
    <t>AMPLIACION DE LA COBERTURA EN LA EDUCACION SUPERIOR</t>
  </si>
  <si>
    <t>Control Interno</t>
  </si>
  <si>
    <t>MEJORAMIENTO DE LA CALIDAD DE LA EDUCACION SUPERIOR NACIONAL</t>
  </si>
  <si>
    <t>MEJORAMIENTO EN INFRAESTRUCTURA Y DOTACION DE INSTITUCIONES DE EDUCACION BASICA Y MEDIA. LEY 21 DE 1982.</t>
  </si>
  <si>
    <t>IMPLANTACION DE UN PROGRAMA PARA LA TRANSFORMACION DE LA EDUCACION TECNICA Y TECNOLOGICA EN COLOMBIA</t>
  </si>
  <si>
    <t>MODERNIZAR EL SECTOR EDUCATIVO NACIONAL</t>
  </si>
  <si>
    <t>CREDITO DE TRANSFERENCIA DE TECNOLOGIA PARA PRODUCCION Y DISTRIBUCION DE CONTENIDOS EN EDUCACION BASICA Y SUPERIOR EN COLOMBIA</t>
  </si>
  <si>
    <t>FOMENTAR LA PERTINENCIA DE LA EDUCACION PREESCOLAR, BASICA Y MEDIA EN COLOMBIA</t>
  </si>
  <si>
    <t>FORTALECIMIENTO DE LA COBERTURA CON CALIDAD PARA EL SECTOR EDUCATIVO RURAL. FASE II - BANCO MUNDIAL. REGION NACIONAL</t>
  </si>
  <si>
    <t>ASISTENCIA A COMUNIDADES NEGRAS A TRAVES DE CREDITOS CONDONABLES PARA ESTUDIO DE PREGRADO Y POSTGRADO EN EL PAIS Y EN EL EXTERIOR -ICETEX</t>
  </si>
  <si>
    <t>IMPLANTACION APOYO A MEJORES BACHILLERES DEL PAIS ART 99 LEY 115 DE 1994 ANDRES BELLO -ICETEX.</t>
  </si>
  <si>
    <t>APOYO PARA EL FORTALECIMIENTO DEL CRÉDITO EDUCATIVO DEL ICETEX A NIVEL NACIONAL</t>
  </si>
  <si>
    <t>MEJORAMIENTO DE LA CALIDAD DE LA EDUCACION INICIAL PARA LA PRIMERA INFANCIA EN EL MARCO DE UNA ATENCION INTEGRAL EN COLOMBIA</t>
  </si>
  <si>
    <t>IMPLANTACIÓN ACCESO A LA EDUCACIÓN SUPERIOR EN COLOMBIA A TRAVÉS DE LAS DIFERENTES LINEAS DE CRÉDITO EDUCATIVO DEL ICETEX NACIONAL</t>
  </si>
  <si>
    <t>ASESORIA A LAS SECRETARIAS DE EDUCACIÓN CERTIFICADAS E INSTITUCIONES DE EDUCACIÓN PARA EL TRABAJO EN LA APLICACIÓN DE ESTÁNDARES DE CALIDAD DE PROGRAMAS E INSTITUCIONES EN COLOMBIA</t>
  </si>
  <si>
    <t>FORTALECIMIENTO DEL MODELO DE GESTIÓN EN LOS DIFERENTES NIVELES DEL SISTEMA EDUCATIVO EN COLOMBIA</t>
  </si>
  <si>
    <t>MEJORAMIENTO DE LAS OPORTUNIDADES Y REALIZACIONES EN ACCESO Y PERMANENCIA PARA DISMINUIR LAS BRECHAS ENTRE ZONAS RURAL-URBANA, POBLACIONES VULNERABLES Y DIVERSAS Y POR REGIONES. NACIONAL</t>
  </si>
  <si>
    <t>IMPLEMENTACIÓN DEL FONDO PARA EL ACCESO Y LA PERMANENCIA DE LA POBLACIÓN VÍCTIMA EN EDUCACIÓN SUPERIOR EN COLOMBIA</t>
  </si>
  <si>
    <t>APOYO PARA EL FORTALECIMIENTO DE LA CALIDAD DOCENTE - ICETEX NACIONAL</t>
  </si>
  <si>
    <t>APOYO A LA PERMANENCIA Y LA CALIDAD DE LOS ESTUDIANTES DE EDUCACIÓN SUPERIOR - ICETEX NACIONAL</t>
  </si>
  <si>
    <t>ASISTENCIA TÉCNICA A LAS ENTIDADES TERRITORIALES PARA EL ACCESO Y LA PERMANENCIA DE LOS ESTUDIANTES Y ADULTOS VÍCTIMAS DE LA VIOLENCIA EN COLOMBIA</t>
  </si>
  <si>
    <t>FORTALECIMIENTO DE LA EDUCACIÓN MEDIA Y TRÁNSITO A LA EDUCACIÓN TERCIARIA EN COLOMBIA</t>
  </si>
  <si>
    <t>IMPLEMENTACIÓN DEL PROGRAMA DE ALIMENTACIÓN ESCOLAR EN COLOMBIA</t>
  </si>
  <si>
    <t>MEJORAMIENTO DE LA EFICIENCIA Y EFICACIA DEL SISTEMA DE ASEGURAMIENTO DE LA CALIDAD DE LA EDUCACION SUPERIOR Y DE LA ETDH EN COLOMBIA</t>
  </si>
  <si>
    <t>FORTALECIMIENTO DE LA POLÍTICA PÚBLICA DE EDUCACIÓN INICIAL EN COLOMBIA</t>
  </si>
  <si>
    <t>CONSTRUCCIÓN AMPLIACIÓN, MEJORAMIENTO Y DOTACIÓN DE INFRAESTRUCTURA EDUCATIVA EN NIVELES DE PREESCOLAR, BASICA Y MEDIA A NIVEL NACIONAL</t>
  </si>
  <si>
    <t>FORTALECIMIENTO DE LA GESTIÓN SECTORIAL Y LA CAPACIDAD INSTITUCIONAL EN COLOMBIA</t>
  </si>
  <si>
    <t>APOYO PARA FOMENTAR EL ACCESO CON CALIDAD A LA EDUCACIÓN SUPERIOR A TRAVES DE INCENTIVOS A LA DEMANDA EN COLOMBIA</t>
  </si>
  <si>
    <t>FORTALECIMIENTO PARA EL ACCESO Y LA PERMANENCIA EN LA EDUCACIÓN SUPERIOR CON CALIDAD EN COLOMBIA</t>
  </si>
  <si>
    <t>ASISTENCIA Y ASESORÍA PARA LA DESCENTRALIZACIÓN, REORGANIZACIÓN Y APLICACIÓN DEL ENFOQUE DIFERENCIAL EN EL SECTOR EDUCATIVO NACIONAL</t>
  </si>
  <si>
    <t>ACCESO CON PERMANENCIA EN LA EDUCACION PREESCOLAR, BÁSICA Y MEDIA PARA LOS NIÑOS, NIÑAS ADOLESCENTES, JOVENES Y ADULTOS VÍCTIMAS DEL CONFLICTO, EN SITUACIONES DE RIESGO Y/O EMERGENCIA</t>
  </si>
  <si>
    <t>FORTALECIMIENTO DE LA PLANEACIÓN, SISTEMAS DE INFORMACIÓN, SEGUIMIENTO, ASIGNACIÓN PRESUPUESTAL E INVESTIGACIÓN PARA EL SECTOR EDUCATIV NACIONAL</t>
  </si>
  <si>
    <t>IMPLEMENTACIÓN DE ESTRATEGIAS DE ACCESO Y PERMANENCIA EN LA EDUCACIÓN PREESCOLAR, BÁSICA Y MEDIA PARA LA POBLACIÓN VULNERABLE A NIVEL NACIONAL</t>
  </si>
  <si>
    <t xml:space="preserve"> </t>
  </si>
  <si>
    <t xml:space="preserve">Para el corte del primer trimestre del 2020, el Infotep San Andrés tenía documentada una  lección aprendida para la política de servicio al ciudadano, en la que se mejora la forma en la que se recepciona la información de los peticionarios, al igual que brindarles la respectiva respuesta. Esto se logró a través de la implementación de la ventanilla única a nivel institucional en el año 2017, pasando a ser esta la oficina encargada de recepcionar y enviar al encargado pertinente las PQRS de los peticionarios que llegaban a la institución, para ello se formuló el respectivo procedimiento que dio los lineamientos para ejecutar las tareas de esta área. Igualmente, se habilitó en la página el módulo para radicar PQRS de forma virtual. También se diseñó la herramienta para la evaluación de la percepción del ciudadano externo y se diseñará la del usuario interno. Finalmente, se logró la aprobación en consejo directivo de la política de servicio al ciudadano con todos los lineamientos propuestos por MIPG, al igual que su respectivo plan de trabajo; para el trimestre de evaluación, la insitiución cumplió con las actividades de realizar los informes mensuales de PQRS y el anual (con corte 31 de diciembre de 2019), que fueron publicados en la página web.
</t>
  </si>
  <si>
    <t>Se realizó un diseño preliminar tanto de la política como del plan de trabajo que aun estan sujetos a revisión el líder del proceso encargado de la política de gestión ambiental.</t>
  </si>
  <si>
    <t>De las actividades planteadas en el plan integral de intervención de políticas de gestión y desmepeño se ejecutaron las siguientes: 1. Socialización a la alta dirección 2. Mejora del proceso de PQRSD en línea 3. Diseño de la política de Gestión Estadística.</t>
  </si>
  <si>
    <t>Al finalizar el trimestre, se concertó usar la misma estrategia empleada en el 2019 para que los colaboradores que aún no cuentan con el curso, lo realizarán bajo el iderazgo de la coordinación de calidad, partir del 09 hasta el 31 de julio. Lo cual contará con la participación de los dos (02) nuevos servidores públicos, doce (12) contratistas nuevos y uno (1) antiguo.</t>
  </si>
  <si>
    <t>En el encuentro sectorial del 29 de mayo se tuvo un espacio de transformación cultural en el que el conferencista Jose Figueroa nos abrió un espacio de reflexión: "la vida es lo que siembras" fue la frase con la que inició el diálogo y la reflexión con los participantes. Lo que nos condujo a la importante conclusión de que lo que se cosecha se siembra, y para cosechar lo positivo, se debe sembrar lo positivo. He ahí lo importancia de tener claro y darle importancia a las metas personales y profesionales, al fin de cuantas, la una no se da sin la otra. Para lo anterior, nos puso a hacer el ejercicio de preguntarnos que no nos deja avanzar.</t>
  </si>
  <si>
    <t>Se presentó a la alta dirección la propuesta de mejora de las PQRS por medio de la herramienta en línea que tiene la página. Lo anterior, con base en los resultados del informe de PQRSD 2019 en el que se denota que no se permite realizar el seguimiento a las mismas que se radcian en la página. Lo anterior también se hizo debido a la necesidad que generó la coyuntura del COVID-2019.</t>
  </si>
  <si>
    <t>Las encuestas de satisfacción ya existen y están aprobados por el comité de gestión y desempeño. Las mismas se han aplicado en el proceso de bienestar universitario y están en fase de consolidación de datos y elaboración de informes. Para el proceso de gestión académica se estuvo consolidando la información 2019 y bajo el marco de la emergencia del COVID, se diseñó una encuesta en línea para aplicar al finalizar el primer semestre del 2020.</t>
  </si>
  <si>
    <t>Los riesgos de corrupción (y de procesos) se publicaron en la página web de la institución, y se les realizó seguimiento por parte de la oficina de planeación durante el corte entre el 01 de abril y el 30 de junio. Contando con la participación activa de 7 de los 8 líderes de procesos en el seguimiento a los riesgos de sus procesos.</t>
  </si>
  <si>
    <t>Se identificaron las políticas a intervenir teniendo en cuenta las que tuvieron un desempeño inferior a 76 puntos en el FURAG, y con base a las mismas se diseñó el plan de intervención para la vigencia con su respectivo derrotero de actividades. Las seleccionadas fueron: 1. Gestión estratégica del talento humano; 2. Gestión Presupuestal y Eficiencia del Gasto Público; 3. Defensa Jurídica; 4. Servicio al ciudadano; 5. Seguimiento y Evaluación del Desempeño Institucional; 6. Mejora normativa. Igualmente, se incluyó una séptima política por ser nueva: 7. Gestión de la Información Estadística por ser nueva.</t>
  </si>
  <si>
    <t>Con base en lo expuesto en el anterior punto, durante el segundo trimestre se diseñó una herramienta tecnológica que permitiera corregir el seguimiento, monitoreo y asignación de las PQRS en la página.</t>
  </si>
  <si>
    <t>Se formuló la política de gestión de la información estadística y su respectivo plan de trabajo que están pendientes de aprobación por parte del consejo directivo.</t>
  </si>
  <si>
    <t xml:space="preserve">A la fecha del corte del segundo trimestre del año, el Infotep identificó que tuvo una política en el grupo 3 y documentó una lección aprendida con la política de Seguridad Digital. La cual tuvo un desempeño satisfactorio en el FURAG, con un puntaje de 85.7 en el 2019, contra un 67.1 con respecto a la vigencia 2018. 
Una de las lecciones más importantes que tuvo la entidad en este aspecto fue reconocer la importancia y necesidad de proteger la información que los usuarios institucionales manejan, el cual es el principal activo del INFOTEP San Andrés. Se aprovecharon las herramientas brindadas por el Ministerio de las TICS, entre ellas, la realización del autodiagnóstico que permitió saber el estado del arte de implementación de la política y las mejoras que la entidad debía hacer, mismas que fueron aplicadas para mejorar el desempeño a nivel institucional.
</t>
  </si>
  <si>
    <t>El modelo de gobierno de datos no presentó avances en cuanto al diseño del mismo. Sin embargo, la institución participó en el comité sectorial del 30 de junio en el que se presentó el modelo de gobierno de datos del ministerio de Educación. Con lo anterior, el Infotep San Andrés construirá su modelo de gobierno de datos con el apoyo de la oficina de tecnologías de la información y comunicaciones del ministerio.</t>
  </si>
  <si>
    <t>A la fecha del corte del segundo trimestre del año, el Infotep identificó que tuvo una política en el grupo 3 y documentó una lección aprendida con la política de Seguridad Digital. La cual tuvo un desempeño satisfactorio en el FURAG, con un puntaje de 85.7 en el 2019, contra un 67.1 con respecto a la vigencia 2018. Una de las lecciones más importantes que tuvo la entidad en este aspecto fue reconocer la importancia y necesidad de proteger la información que los usuarios institucionales manejan, el cual es el principal activo del INFOTEP San Andrés. Se aprovecharon las herramientas brindadas por el Ministerio de las TICS, entre ellas, la realización del autodiagnóstico que permitió saber el estado del arte de implementación de la política y las mejoras que la entidad debía hacer, mismas que fueron aplicadas para mejorar el desempeño a nivel institucional.</t>
  </si>
  <si>
    <t>Al finalizar el trimestre, se concertó usar la misma estrategia empleada en el 2019 para que los colaboradores que aún no cuentan con el curso, lo realizaran bajo el iderazgo de la coordinación de calidad, partir del 09 hasta el 31 de julio. Lo cual contará con la participación de los dos (02) nuevos servidores públicos, doce (12) contratistas nuevos y uno (1) antiguo.</t>
  </si>
  <si>
    <t>El modelo de gobierno de datos no presentó avances en cuanto al diseño del mismo. Sin embargo, la institución participó en el comité sectorial del 30 de junio en el que se presentó el modelo de gobierno de datos del Ministerio de Educación. Con lo anterior, el Infotep San Andrés construirá su modelo de gobierno de datos con el apoyo de la oficina de tecnologías de la información y comunicaciones del ministerio.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</si>
</sst>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164" formatCode="_ &quot;$&quot;\ * #,##0.00_ ;_ &quot;$&quot;\ * \-#,##0.00_ ;_ &quot;$&quot;\ * &quot;-&quot;??_ ;_ @_ "/>
    <numFmt numFmtId="165" formatCode="_ * #,##0.00_ ;_ * \-#,##0.00_ ;_ * &quot;-&quot;??_ ;_ @_ "/>
  </numFmts>
  <fonts count="16" x14ac:knownFonts="1">
    <font>
      <sz val="10"/>
      <name val="Arial"/>
    </font>
    <font>
      <b/>
      <sz val="8"/>
      <name val="Arial"/>
      <family val="2"/>
    </font>
    <font>
      <sz val="10"/>
      <name val="Arial"/>
      <family val="2"/>
    </font>
    <font>
      <sz val="10"/>
      <name val="Arial"/>
      <family val="2"/>
    </font>
    <font>
      <sz val="8"/>
      <name val="Verdana"/>
      <family val="2"/>
    </font>
    <font>
      <sz val="12"/>
      <name val="Calibri"/>
      <family val="2"/>
      <scheme val="minor"/>
    </font>
    <font>
      <b/>
      <sz val="12"/>
      <name val="Calibri"/>
      <family val="2"/>
      <scheme val="minor"/>
    </font>
    <font>
      <sz val="10"/>
      <name val="Arial"/>
      <family val="2"/>
    </font>
    <font>
      <b/>
      <sz val="14"/>
      <color theme="0"/>
      <name val="Calibri"/>
      <family val="2"/>
      <scheme val="minor"/>
    </font>
    <font>
      <sz val="36"/>
      <name val="Calibri"/>
      <family val="2"/>
      <scheme val="minor"/>
    </font>
    <font>
      <b/>
      <sz val="10"/>
      <name val="Arial"/>
      <family val="2"/>
    </font>
    <font>
      <sz val="10"/>
      <color rgb="FFFF0000"/>
      <name val="Arial"/>
      <family val="2"/>
    </font>
    <font>
      <b/>
      <sz val="20"/>
      <color theme="0"/>
      <name val="Calibri"/>
      <family val="2"/>
      <scheme val="minor"/>
    </font>
    <font>
      <sz val="12"/>
      <color rgb="FFFF0000"/>
      <name val="Calibri"/>
      <family val="2"/>
      <scheme val="minor"/>
    </font>
    <font>
      <sz val="10"/>
      <name val="Arial"/>
      <family val="2"/>
    </font>
    <font>
      <u/>
      <sz val="10"/>
      <color theme="10"/>
      <name val="Arial"/>
      <family val="2"/>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7F6F3"/>
        <bgColor indexed="64"/>
      </patternFill>
    </fill>
    <fill>
      <patternFill patternType="solid">
        <fgColor rgb="FFFFFFFF"/>
        <bgColor indexed="64"/>
      </patternFill>
    </fill>
    <fill>
      <patternFill patternType="solid">
        <fgColor rgb="FFFFFF00"/>
        <bgColor indexed="64"/>
      </patternFill>
    </fill>
    <fill>
      <patternFill patternType="solid">
        <fgColor theme="3" tint="0.39997558519241921"/>
        <bgColor indexed="64"/>
      </patternFill>
    </fill>
    <fill>
      <patternFill patternType="solid">
        <fgColor rgb="FF3366CC"/>
        <bgColor indexed="64"/>
      </patternFill>
    </fill>
    <fill>
      <patternFill patternType="solid">
        <fgColor rgb="FFF42F63"/>
        <bgColor indexed="64"/>
      </patternFill>
    </fill>
    <fill>
      <patternFill patternType="solid">
        <fgColor theme="9" tint="-0.249977111117893"/>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bottom/>
      <diagonal/>
    </border>
    <border>
      <left style="hair">
        <color auto="1"/>
      </left>
      <right style="medium">
        <color auto="1"/>
      </right>
      <top style="hair">
        <color auto="1"/>
      </top>
      <bottom style="hair">
        <color auto="1"/>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top style="hair">
        <color auto="1"/>
      </top>
      <bottom style="hair">
        <color auto="1"/>
      </bottom>
      <diagonal/>
    </border>
    <border>
      <left style="hair">
        <color auto="1"/>
      </left>
      <right/>
      <top style="hair">
        <color auto="1"/>
      </top>
      <bottom style="medium">
        <color auto="1"/>
      </bottom>
      <diagonal/>
    </border>
  </borders>
  <cellStyleXfs count="14">
    <xf numFmtId="0" fontId="0" fillId="0" borderId="0"/>
    <xf numFmtId="165" fontId="3" fillId="0" borderId="0" applyFont="0" applyFill="0" applyBorder="0" applyAlignment="0" applyProtection="0"/>
    <xf numFmtId="164" fontId="3" fillId="0" borderId="0" applyFont="0" applyFill="0" applyBorder="0" applyAlignment="0" applyProtection="0"/>
    <xf numFmtId="0" fontId="2" fillId="0" borderId="0"/>
    <xf numFmtId="9" fontId="3" fillId="0" borderId="0" applyFont="0" applyFill="0" applyBorder="0" applyAlignment="0" applyProtection="0"/>
    <xf numFmtId="9" fontId="2" fillId="0" borderId="0" applyFont="0" applyFill="0" applyBorder="0" applyAlignment="0" applyProtection="0"/>
    <xf numFmtId="0" fontId="2" fillId="0" borderId="0"/>
    <xf numFmtId="9" fontId="7"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1" fontId="14" fillId="0" borderId="0" applyFont="0" applyFill="0" applyBorder="0" applyAlignment="0" applyProtection="0"/>
    <xf numFmtId="0" fontId="15" fillId="0" borderId="0" applyNumberFormat="0" applyFill="0" applyBorder="0" applyAlignment="0" applyProtection="0"/>
  </cellStyleXfs>
  <cellXfs count="128">
    <xf numFmtId="0" fontId="0" fillId="0" borderId="0" xfId="0"/>
    <xf numFmtId="3" fontId="1"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0" borderId="0" xfId="0" applyFont="1" applyBorder="1"/>
    <xf numFmtId="0" fontId="4" fillId="5" borderId="0" xfId="0" applyFont="1" applyFill="1" applyBorder="1" applyAlignment="1">
      <alignment vertical="center" wrapText="1"/>
    </xf>
    <xf numFmtId="0" fontId="4" fillId="6" borderId="0" xfId="0" applyFont="1" applyFill="1" applyBorder="1" applyAlignment="1">
      <alignment vertical="center" wrapText="1"/>
    </xf>
    <xf numFmtId="0" fontId="2" fillId="7" borderId="0" xfId="0" applyFont="1" applyFill="1" applyAlignment="1">
      <alignment vertical="center"/>
    </xf>
    <xf numFmtId="14" fontId="5" fillId="0" borderId="7" xfId="0" applyNumberFormat="1" applyFont="1" applyFill="1" applyBorder="1" applyAlignment="1">
      <alignment horizontal="center" vertical="center"/>
    </xf>
    <xf numFmtId="9" fontId="5" fillId="0" borderId="7" xfId="0" applyNumberFormat="1"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9" xfId="0" applyFont="1" applyFill="1" applyBorder="1" applyAlignment="1">
      <alignment horizontal="center" vertical="center" wrapText="1"/>
    </xf>
    <xf numFmtId="14" fontId="5" fillId="0" borderId="19" xfId="0" applyNumberFormat="1" applyFont="1" applyFill="1" applyBorder="1" applyAlignment="1">
      <alignment horizontal="center" vertical="center" wrapText="1"/>
    </xf>
    <xf numFmtId="0" fontId="5" fillId="0" borderId="0" xfId="0" applyFont="1"/>
    <xf numFmtId="0" fontId="5" fillId="0" borderId="0" xfId="0" applyFont="1" applyAlignment="1">
      <alignment horizontal="center" vertical="center"/>
    </xf>
    <xf numFmtId="0" fontId="9" fillId="0" borderId="0" xfId="0" applyFont="1"/>
    <xf numFmtId="0" fontId="8" fillId="8" borderId="7" xfId="0" applyFont="1" applyFill="1" applyBorder="1" applyAlignment="1">
      <alignment horizontal="center" vertical="center"/>
    </xf>
    <xf numFmtId="0" fontId="8" fillId="8" borderId="16" xfId="0" applyFont="1" applyFill="1" applyBorder="1" applyAlignment="1">
      <alignment horizontal="center" vertical="center"/>
    </xf>
    <xf numFmtId="0" fontId="8" fillId="8" borderId="20" xfId="0" applyFont="1" applyFill="1" applyBorder="1" applyAlignment="1">
      <alignment horizontal="center" vertical="center" wrapText="1"/>
    </xf>
    <xf numFmtId="0" fontId="0" fillId="0" borderId="0" xfId="0" applyAlignment="1">
      <alignment horizontal="justify" vertical="center"/>
    </xf>
    <xf numFmtId="0" fontId="5" fillId="4" borderId="0" xfId="0" applyFont="1" applyFill="1"/>
    <xf numFmtId="0" fontId="5" fillId="4" borderId="0" xfId="0" applyFont="1" applyFill="1" applyAlignment="1">
      <alignment horizontal="center" vertical="center"/>
    </xf>
    <xf numFmtId="0" fontId="5" fillId="0" borderId="7" xfId="0" applyFont="1" applyFill="1" applyBorder="1" applyAlignment="1">
      <alignment horizontal="justify" vertical="center" wrapText="1"/>
    </xf>
    <xf numFmtId="0" fontId="5" fillId="0" borderId="0" xfId="0" applyFont="1" applyFill="1"/>
    <xf numFmtId="9" fontId="5" fillId="0" borderId="7" xfId="7" applyFont="1" applyFill="1" applyBorder="1" applyAlignment="1">
      <alignment horizontal="center" vertical="center"/>
    </xf>
    <xf numFmtId="9" fontId="5" fillId="0" borderId="16" xfId="7" applyFont="1" applyFill="1" applyBorder="1" applyAlignment="1">
      <alignment horizontal="center" vertical="center"/>
    </xf>
    <xf numFmtId="9" fontId="5" fillId="0" borderId="19" xfId="7" applyFont="1" applyFill="1" applyBorder="1" applyAlignment="1">
      <alignment horizontal="center" vertical="center"/>
    </xf>
    <xf numFmtId="9" fontId="5" fillId="0" borderId="20" xfId="7" applyFont="1" applyFill="1" applyBorder="1" applyAlignment="1">
      <alignment horizontal="center" vertical="center"/>
    </xf>
    <xf numFmtId="14" fontId="5" fillId="0" borderId="19" xfId="0" applyNumberFormat="1" applyFont="1" applyFill="1" applyBorder="1" applyAlignment="1">
      <alignment horizontal="center" vertical="center"/>
    </xf>
    <xf numFmtId="0" fontId="5" fillId="7" borderId="0" xfId="0" applyFont="1" applyFill="1" applyAlignment="1" applyProtection="1">
      <alignment horizontal="center" vertical="center" wrapText="1"/>
      <protection locked="0"/>
    </xf>
    <xf numFmtId="0" fontId="8" fillId="8" borderId="19" xfId="0" applyFont="1" applyFill="1" applyBorder="1" applyAlignment="1" applyProtection="1">
      <alignment horizontal="center" vertical="center" wrapText="1"/>
      <protection locked="0"/>
    </xf>
    <xf numFmtId="0" fontId="8" fillId="10" borderId="19" xfId="0" applyFont="1" applyFill="1" applyBorder="1" applyAlignment="1">
      <alignment horizontal="center" vertical="center" wrapText="1"/>
    </xf>
    <xf numFmtId="0" fontId="8" fillId="10" borderId="36" xfId="0" applyFont="1" applyFill="1" applyBorder="1" applyAlignment="1">
      <alignment horizontal="center" vertical="center" wrapText="1"/>
    </xf>
    <xf numFmtId="0" fontId="8" fillId="10" borderId="19" xfId="0" applyFont="1" applyFill="1" applyBorder="1" applyAlignment="1" applyProtection="1">
      <alignment horizontal="center" vertical="center" wrapText="1"/>
      <protection locked="0"/>
    </xf>
    <xf numFmtId="0" fontId="8" fillId="8" borderId="1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8" fillId="11" borderId="19" xfId="0" applyFont="1" applyFill="1" applyBorder="1" applyAlignment="1" applyProtection="1">
      <alignment horizontal="center" vertical="center" wrapText="1"/>
      <protection locked="0"/>
    </xf>
    <xf numFmtId="0" fontId="8" fillId="8" borderId="19" xfId="0" applyFont="1" applyFill="1" applyBorder="1" applyAlignment="1">
      <alignment horizontal="center" vertical="center" wrapText="1"/>
    </xf>
    <xf numFmtId="0" fontId="5" fillId="0" borderId="0" xfId="0" applyFont="1" applyAlignment="1">
      <alignment wrapText="1"/>
    </xf>
    <xf numFmtId="0" fontId="9" fillId="0" borderId="0" xfId="0" applyFont="1" applyAlignment="1">
      <alignment wrapText="1"/>
    </xf>
    <xf numFmtId="0" fontId="2" fillId="0" borderId="0" xfId="0" applyFont="1" applyFill="1" applyAlignment="1">
      <alignment vertical="center" wrapText="1"/>
    </xf>
    <xf numFmtId="9" fontId="5" fillId="0" borderId="9" xfId="11" applyFont="1" applyFill="1" applyBorder="1" applyAlignment="1" applyProtection="1">
      <alignment horizontal="center" vertical="center" wrapText="1"/>
    </xf>
    <xf numFmtId="0" fontId="5" fillId="0" borderId="7" xfId="0" applyFont="1" applyFill="1" applyBorder="1" applyAlignment="1" applyProtection="1">
      <alignment horizontal="center" vertical="center"/>
      <protection locked="0"/>
    </xf>
    <xf numFmtId="0" fontId="5" fillId="0" borderId="13" xfId="0" applyFont="1" applyFill="1" applyBorder="1" applyAlignment="1">
      <alignment horizontal="justify" vertical="center" wrapText="1"/>
    </xf>
    <xf numFmtId="0" fontId="5" fillId="0" borderId="13" xfId="0" applyFont="1" applyFill="1" applyBorder="1" applyAlignment="1">
      <alignment horizontal="center" vertical="center" wrapText="1"/>
    </xf>
    <xf numFmtId="14" fontId="5" fillId="0" borderId="13" xfId="0" applyNumberFormat="1" applyFont="1" applyFill="1" applyBorder="1" applyAlignment="1">
      <alignment horizontal="center" vertical="center" wrapText="1"/>
    </xf>
    <xf numFmtId="14" fontId="5" fillId="0" borderId="13" xfId="0" applyNumberFormat="1" applyFont="1" applyFill="1" applyBorder="1" applyAlignment="1">
      <alignment horizontal="center" vertical="center"/>
    </xf>
    <xf numFmtId="9" fontId="5" fillId="0" borderId="13" xfId="7" applyFont="1" applyFill="1" applyBorder="1" applyAlignment="1">
      <alignment horizontal="center" vertical="center"/>
    </xf>
    <xf numFmtId="9" fontId="5" fillId="0" borderId="14" xfId="7" applyFont="1" applyFill="1" applyBorder="1" applyAlignment="1">
      <alignment horizontal="center" vertical="center"/>
    </xf>
    <xf numFmtId="9" fontId="5" fillId="0" borderId="9" xfId="11" applyFont="1" applyFill="1" applyBorder="1" applyAlignment="1" applyProtection="1">
      <alignment horizontal="left" vertical="center" wrapText="1"/>
    </xf>
    <xf numFmtId="9" fontId="5" fillId="0" borderId="9" xfId="11" applyFont="1" applyFill="1" applyBorder="1" applyAlignment="1" applyProtection="1">
      <alignment horizontal="center" vertical="center"/>
    </xf>
    <xf numFmtId="9" fontId="5" fillId="0" borderId="13" xfId="11" applyFont="1" applyFill="1" applyBorder="1" applyAlignment="1" applyProtection="1">
      <alignment horizontal="center" vertical="center"/>
    </xf>
    <xf numFmtId="0" fontId="5" fillId="0" borderId="0" xfId="0" applyFont="1" applyFill="1" applyAlignment="1" applyProtection="1">
      <alignment horizontal="center" vertical="center" wrapText="1"/>
      <protection locked="0"/>
    </xf>
    <xf numFmtId="9" fontId="5" fillId="0" borderId="7" xfId="12" applyNumberFormat="1" applyFont="1" applyFill="1" applyBorder="1" applyAlignment="1" applyProtection="1">
      <alignment horizontal="center" vertical="center" wrapText="1"/>
      <protection locked="0"/>
    </xf>
    <xf numFmtId="0" fontId="5" fillId="0" borderId="0" xfId="0" applyFont="1" applyFill="1" applyAlignment="1">
      <alignment wrapText="1"/>
    </xf>
    <xf numFmtId="9" fontId="5" fillId="0" borderId="7" xfId="12" applyNumberFormat="1"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5" fillId="0" borderId="7" xfId="0" applyFont="1" applyFill="1" applyBorder="1" applyAlignment="1">
      <alignment vertical="top" wrapText="1"/>
    </xf>
    <xf numFmtId="9" fontId="5" fillId="0" borderId="7" xfId="12" applyNumberFormat="1" applyFont="1" applyFill="1" applyBorder="1" applyAlignment="1" applyProtection="1">
      <alignment horizontal="left" vertical="center" wrapText="1"/>
      <protection locked="0"/>
    </xf>
    <xf numFmtId="0" fontId="5" fillId="0" borderId="19" xfId="0" applyFont="1" applyFill="1" applyBorder="1" applyAlignment="1">
      <alignment horizontal="justify" vertical="center" wrapText="1"/>
    </xf>
    <xf numFmtId="0" fontId="5" fillId="0" borderId="19" xfId="0" applyFont="1" applyFill="1" applyBorder="1" applyAlignment="1">
      <alignment vertical="center" wrapText="1"/>
    </xf>
    <xf numFmtId="9" fontId="5" fillId="0" borderId="26" xfId="12" applyNumberFormat="1"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protection locked="0"/>
    </xf>
    <xf numFmtId="9" fontId="5" fillId="0" borderId="19" xfId="12" applyNumberFormat="1" applyFont="1" applyFill="1" applyBorder="1" applyAlignment="1" applyProtection="1">
      <alignment horizontal="center" vertical="center"/>
      <protection locked="0"/>
    </xf>
    <xf numFmtId="9" fontId="5" fillId="0" borderId="19" xfId="11" applyFont="1" applyFill="1" applyBorder="1" applyAlignment="1" applyProtection="1">
      <alignment horizontal="center" vertical="center"/>
    </xf>
    <xf numFmtId="0" fontId="5" fillId="0" borderId="20" xfId="0" applyFont="1" applyFill="1" applyBorder="1" applyAlignment="1" applyProtection="1">
      <alignment horizontal="center" vertical="center"/>
      <protection locked="0"/>
    </xf>
    <xf numFmtId="0" fontId="15" fillId="0" borderId="0" xfId="13" applyFill="1" applyAlignment="1">
      <alignment vertical="center" wrapText="1"/>
    </xf>
    <xf numFmtId="0" fontId="5" fillId="0" borderId="0" xfId="0" applyFont="1" applyFill="1" applyAlignment="1">
      <alignment horizontal="center" vertical="center"/>
    </xf>
    <xf numFmtId="0" fontId="5" fillId="0" borderId="8" xfId="0" applyFont="1" applyFill="1" applyBorder="1" applyAlignment="1" applyProtection="1">
      <alignment horizontal="center" vertical="center"/>
      <protection locked="0"/>
    </xf>
    <xf numFmtId="9" fontId="5" fillId="0" borderId="0" xfId="12" applyNumberFormat="1" applyFont="1" applyFill="1" applyBorder="1" applyAlignment="1" applyProtection="1">
      <alignment horizontal="center" vertical="center" wrapText="1"/>
      <protection locked="0"/>
    </xf>
    <xf numFmtId="0" fontId="2" fillId="0" borderId="0" xfId="0" applyFont="1" applyAlignment="1">
      <alignment vertical="center" wrapText="1"/>
    </xf>
    <xf numFmtId="0" fontId="8" fillId="8" borderId="9" xfId="0" applyFont="1" applyFill="1" applyBorder="1" applyAlignment="1" applyProtection="1">
      <alignment horizontal="center" vertical="center"/>
      <protection locked="0"/>
    </xf>
    <xf numFmtId="0" fontId="8" fillId="8" borderId="7" xfId="0" applyFont="1" applyFill="1" applyBorder="1" applyAlignment="1" applyProtection="1">
      <alignment horizontal="center" vertical="center"/>
      <protection locked="0"/>
    </xf>
    <xf numFmtId="0" fontId="8" fillId="8" borderId="35" xfId="0" applyFont="1" applyFill="1" applyBorder="1" applyAlignment="1" applyProtection="1">
      <alignment horizontal="center" vertical="center"/>
      <protection locked="0"/>
    </xf>
    <xf numFmtId="0" fontId="5" fillId="0" borderId="1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14" fontId="5" fillId="0" borderId="12" xfId="0" applyNumberFormat="1" applyFont="1" applyFill="1" applyBorder="1" applyAlignment="1">
      <alignment horizontal="center" vertical="center" wrapText="1"/>
    </xf>
    <xf numFmtId="14" fontId="5" fillId="0" borderId="10" xfId="0" applyNumberFormat="1" applyFont="1" applyFill="1" applyBorder="1" applyAlignment="1">
      <alignment horizontal="center" vertical="center" wrapText="1"/>
    </xf>
    <xf numFmtId="14" fontId="5" fillId="0" borderId="9" xfId="0" applyNumberFormat="1" applyFont="1" applyFill="1" applyBorder="1" applyAlignment="1">
      <alignment horizontal="center" vertical="center" wrapText="1"/>
    </xf>
    <xf numFmtId="14" fontId="5" fillId="0" borderId="8" xfId="0" applyNumberFormat="1" applyFont="1" applyFill="1" applyBorder="1" applyAlignment="1">
      <alignment horizontal="center" vertical="center"/>
    </xf>
    <xf numFmtId="14" fontId="5" fillId="0" borderId="10" xfId="0" applyNumberFormat="1" applyFont="1" applyFill="1" applyBorder="1" applyAlignment="1">
      <alignment horizontal="center" vertical="center"/>
    </xf>
    <xf numFmtId="0" fontId="8" fillId="8" borderId="13" xfId="0" applyFont="1" applyFill="1" applyBorder="1" applyAlignment="1">
      <alignment horizontal="center" vertical="center"/>
    </xf>
    <xf numFmtId="0" fontId="8" fillId="8" borderId="14" xfId="0" applyFont="1" applyFill="1" applyBorder="1" applyAlignment="1">
      <alignment horizontal="center" vertical="center"/>
    </xf>
    <xf numFmtId="0" fontId="12" fillId="9" borderId="21" xfId="0" applyFont="1" applyFill="1" applyBorder="1" applyAlignment="1">
      <alignment horizontal="center" vertical="center"/>
    </xf>
    <xf numFmtId="0" fontId="12" fillId="9" borderId="22" xfId="0" applyFont="1" applyFill="1" applyBorder="1" applyAlignment="1">
      <alignment horizontal="center" vertical="center"/>
    </xf>
    <xf numFmtId="0" fontId="12" fillId="9" borderId="23" xfId="0" applyFont="1" applyFill="1" applyBorder="1" applyAlignment="1">
      <alignment horizontal="center" vertical="center"/>
    </xf>
    <xf numFmtId="0" fontId="8" fillId="8" borderId="7" xfId="0" applyFont="1" applyFill="1" applyBorder="1" applyAlignment="1">
      <alignment horizontal="center" vertical="center" wrapText="1"/>
    </xf>
    <xf numFmtId="0" fontId="8" fillId="8" borderId="19" xfId="0" applyFont="1" applyFill="1" applyBorder="1" applyAlignment="1">
      <alignment horizontal="center" vertical="center" wrapText="1"/>
    </xf>
    <xf numFmtId="0" fontId="8" fillId="8" borderId="24"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8" fillId="8" borderId="26"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2" fillId="0" borderId="27" xfId="0" applyFont="1" applyBorder="1" applyAlignment="1">
      <alignment horizontal="justify" vertical="center" wrapText="1"/>
    </xf>
    <xf numFmtId="0" fontId="0" fillId="0" borderId="28" xfId="0" applyBorder="1" applyAlignment="1">
      <alignment horizontal="justify" vertical="center"/>
    </xf>
    <xf numFmtId="0" fontId="0" fillId="0" borderId="29" xfId="0" applyBorder="1" applyAlignment="1">
      <alignment horizontal="justify" vertical="center"/>
    </xf>
    <xf numFmtId="0" fontId="0" fillId="0" borderId="30" xfId="0" applyBorder="1" applyAlignment="1">
      <alignment horizontal="justify" vertical="center"/>
    </xf>
    <xf numFmtId="0" fontId="0" fillId="0" borderId="0" xfId="0" applyBorder="1" applyAlignment="1">
      <alignment horizontal="justify" vertical="center"/>
    </xf>
    <xf numFmtId="0" fontId="0" fillId="0" borderId="31" xfId="0" applyBorder="1" applyAlignment="1">
      <alignment horizontal="justify" vertical="center"/>
    </xf>
    <xf numFmtId="0" fontId="0" fillId="0" borderId="32" xfId="0" applyBorder="1" applyAlignment="1">
      <alignment horizontal="justify" vertical="center"/>
    </xf>
    <xf numFmtId="0" fontId="0" fillId="0" borderId="33" xfId="0" applyBorder="1" applyAlignment="1">
      <alignment horizontal="justify" vertical="center"/>
    </xf>
    <xf numFmtId="0" fontId="0" fillId="0" borderId="34" xfId="0" applyBorder="1" applyAlignment="1">
      <alignment horizontal="justify"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9" fontId="5" fillId="0" borderId="19" xfId="11" applyFont="1" applyFill="1" applyBorder="1" applyAlignment="1" applyProtection="1">
      <alignment horizontal="center" vertical="center" wrapText="1"/>
    </xf>
    <xf numFmtId="9" fontId="5" fillId="0" borderId="13" xfId="12" applyNumberFormat="1" applyFont="1" applyFill="1" applyBorder="1" applyAlignment="1" applyProtection="1">
      <alignment horizontal="center" vertical="center" wrapText="1"/>
      <protection locked="0"/>
    </xf>
    <xf numFmtId="9" fontId="5" fillId="0" borderId="13" xfId="11" applyFont="1" applyFill="1" applyBorder="1" applyAlignment="1" applyProtection="1">
      <alignment horizontal="left" vertical="center" wrapText="1"/>
    </xf>
    <xf numFmtId="0" fontId="5" fillId="0" borderId="13" xfId="0" applyFont="1" applyFill="1" applyBorder="1" applyAlignment="1" applyProtection="1">
      <alignment horizontal="center" vertical="center"/>
      <protection locked="0"/>
    </xf>
    <xf numFmtId="9" fontId="5" fillId="0" borderId="13" xfId="11" applyFont="1" applyFill="1" applyBorder="1" applyAlignment="1" applyProtection="1">
      <alignment horizontal="center" vertical="center" wrapText="1"/>
    </xf>
    <xf numFmtId="9" fontId="5" fillId="0" borderId="13" xfId="12" applyNumberFormat="1" applyFont="1" applyFill="1" applyBorder="1" applyAlignment="1" applyProtection="1">
      <alignment horizontal="left" vertical="center" wrapText="1"/>
      <protection locked="0"/>
    </xf>
    <xf numFmtId="9" fontId="5" fillId="0" borderId="13" xfId="12" applyNumberFormat="1"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0" fontId="5" fillId="0" borderId="0" xfId="0" applyFont="1" applyFill="1" applyBorder="1" applyAlignment="1">
      <alignment wrapText="1"/>
    </xf>
    <xf numFmtId="0" fontId="5" fillId="0" borderId="0" xfId="0" applyFont="1" applyFill="1" applyBorder="1"/>
    <xf numFmtId="9" fontId="5" fillId="0" borderId="22" xfId="7" applyFont="1" applyFill="1" applyBorder="1" applyAlignment="1">
      <alignment horizontal="center" vertical="center"/>
    </xf>
    <xf numFmtId="9" fontId="5" fillId="0" borderId="18" xfId="11" applyFont="1" applyFill="1" applyBorder="1" applyAlignment="1" applyProtection="1">
      <alignment horizontal="center" vertical="center" wrapText="1"/>
    </xf>
    <xf numFmtId="9" fontId="5" fillId="0" borderId="18" xfId="11" applyFont="1" applyBorder="1" applyAlignment="1" applyProtection="1">
      <alignment horizontal="left" vertical="top" wrapText="1"/>
    </xf>
    <xf numFmtId="9" fontId="5" fillId="0" borderId="19" xfId="12" applyNumberFormat="1" applyFont="1" applyFill="1" applyBorder="1" applyAlignment="1" applyProtection="1">
      <alignment horizontal="left" vertical="center" wrapText="1"/>
      <protection locked="0"/>
    </xf>
    <xf numFmtId="0" fontId="5" fillId="0" borderId="33" xfId="0" applyFont="1" applyFill="1" applyBorder="1"/>
  </cellXfs>
  <cellStyles count="14">
    <cellStyle name="Hipervínculo" xfId="13" builtinId="8"/>
    <cellStyle name="Millares [0]" xfId="12" builtinId="6"/>
    <cellStyle name="Millares 2" xfId="1"/>
    <cellStyle name="Millares 2 2" xfId="8"/>
    <cellStyle name="Moneda 2" xfId="2"/>
    <cellStyle name="Moneda 2 2" xfId="9"/>
    <cellStyle name="Normal" xfId="0" builtinId="0"/>
    <cellStyle name="Normal 2" xfId="3"/>
    <cellStyle name="Normal 3" xfId="6"/>
    <cellStyle name="Porcentaje" xfId="7" builtinId="5"/>
    <cellStyle name="Porcentaje 2" xfId="11"/>
    <cellStyle name="Porcentual 2" xfId="4"/>
    <cellStyle name="Porcentual 2 2" xfId="10"/>
    <cellStyle name="Porcentual 3" xfId="5"/>
  </cellStyles>
  <dxfs count="0"/>
  <tableStyles count="0" defaultTableStyle="TableStyleMedium9" defaultPivotStyle="PivotStyleLight16"/>
  <colors>
    <mruColors>
      <color rgb="FF66FF66"/>
      <color rgb="FFFF6699"/>
      <color rgb="FF003399"/>
      <color rgb="FF3366CC"/>
      <color rgb="FF0033CC"/>
      <color rgb="FF008080"/>
      <color rgb="FF0099CC"/>
      <color rgb="FFFF66CC"/>
      <color rgb="FF862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176891</xdr:colOff>
      <xdr:row>0</xdr:row>
      <xdr:rowOff>54428</xdr:rowOff>
    </xdr:from>
    <xdr:to>
      <xdr:col>3</xdr:col>
      <xdr:colOff>816281</xdr:colOff>
      <xdr:row>2</xdr:row>
      <xdr:rowOff>204107</xdr:rowOff>
    </xdr:to>
    <xdr:pic>
      <xdr:nvPicPr>
        <xdr:cNvPr id="3" name="Imagen 2" descr="https://intranetmen.mineducacion.gov.co/Style%20Library/Intranet%20MinEducacion/images/LogoMinedu_060818.jpg">
          <a:extLst>
            <a:ext uri="{FF2B5EF4-FFF2-40B4-BE49-F238E27FC236}">
              <a16:creationId xmlns:a16="http://schemas.microsoft.com/office/drawing/2014/main" id="{DEBE5DAB-67B1-4BF3-9168-53E9FF1E8A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891" y="54428"/>
          <a:ext cx="4221471" cy="816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cetex.sharepoint.com/sites/TalentoHumano2/Gestiondeconocimiento/Lists/Lecciones%20Aprendidas/DispForm.aspx?ID=3&amp;Source=https%3A%2F%2Ficetex%2Esharepoint%2Ecom%2Fsites%2FTalentoHumano2%2FGestiondeconocimiento%2FSitePages%2FPostulaci%25C3%25B3n%2Dde%2DLecciones%2DAprendidas%281%29%2Easpx&amp;ContentTypeId=0x01000729F70B0058D3498166D60D474979F3&amp;RootFolde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K31"/>
  <sheetViews>
    <sheetView tabSelected="1" topLeftCell="A5" zoomScale="70" zoomScaleNormal="70" zoomScaleSheetLayoutView="70" workbookViewId="0">
      <pane xSplit="4" ySplit="3" topLeftCell="G8" activePane="bottomRight" state="frozen"/>
      <selection pane="topRight" activeCell="E5" sqref="E5"/>
      <selection pane="bottomLeft" activeCell="A8" sqref="A8"/>
      <selection pane="bottomRight" activeCell="K5" sqref="K1:K1048576"/>
    </sheetView>
  </sheetViews>
  <sheetFormatPr baseColWidth="10" defaultColWidth="10.7109375" defaultRowHeight="15.75" x14ac:dyDescent="0.25"/>
  <cols>
    <col min="1" max="1" width="15.28515625" style="13" customWidth="1"/>
    <col min="2" max="2" width="13.5703125" style="13" customWidth="1"/>
    <col min="3" max="3" width="24.85546875" style="13" customWidth="1"/>
    <col min="4" max="4" width="31.28515625" style="13" customWidth="1"/>
    <col min="5" max="5" width="9" style="13" customWidth="1"/>
    <col min="6" max="6" width="18.28515625" style="14" customWidth="1"/>
    <col min="7" max="7" width="13.7109375" style="14" customWidth="1"/>
    <col min="8" max="10" width="13.7109375" style="13" customWidth="1"/>
    <col min="11" max="11" width="13.7109375" style="13" hidden="1" customWidth="1"/>
    <col min="12" max="13" width="15.7109375" style="13" customWidth="1"/>
    <col min="14" max="16" width="13.7109375" style="13" hidden="1" customWidth="1"/>
    <col min="17" max="17" width="13.7109375" style="38" hidden="1" customWidth="1"/>
    <col min="18" max="18" width="42.28515625" style="13" hidden="1" customWidth="1"/>
    <col min="19" max="20" width="13.7109375" style="13" hidden="1" customWidth="1"/>
    <col min="21" max="21" width="13.7109375" style="13" customWidth="1"/>
    <col min="22" max="22" width="19.42578125" style="13" customWidth="1"/>
    <col min="23" max="23" width="67.7109375" style="13" customWidth="1"/>
    <col min="24" max="24" width="20.85546875" style="13" hidden="1" customWidth="1"/>
    <col min="25" max="25" width="18.140625" style="13" hidden="1" customWidth="1"/>
    <col min="26" max="26" width="32.5703125" style="13" hidden="1" customWidth="1"/>
    <col min="27" max="27" width="19.42578125" style="13" hidden="1" customWidth="1"/>
    <col min="28" max="28" width="23.140625" style="13" bestFit="1" customWidth="1"/>
    <col min="29" max="29" width="20.85546875" style="13" bestFit="1" customWidth="1"/>
    <col min="30" max="30" width="18.140625" style="13" bestFit="1" customWidth="1"/>
    <col min="31" max="31" width="24.42578125" style="13" bestFit="1" customWidth="1"/>
    <col min="32" max="32" width="19.42578125" style="13" bestFit="1" customWidth="1"/>
    <col min="33" max="33" width="23.140625" style="13" bestFit="1" customWidth="1"/>
    <col min="34" max="34" width="20.85546875" style="13" bestFit="1" customWidth="1"/>
    <col min="35" max="35" width="18.140625" style="13" bestFit="1" customWidth="1"/>
    <col min="36" max="36" width="26.42578125" style="13" bestFit="1" customWidth="1"/>
    <col min="37" max="37" width="27.7109375" style="13" customWidth="1"/>
    <col min="38" max="16384" width="10.7109375" style="13"/>
  </cols>
  <sheetData>
    <row r="1" spans="1:37" ht="28.5" customHeight="1" x14ac:dyDescent="0.25">
      <c r="A1" s="20"/>
      <c r="B1" s="20"/>
      <c r="C1" s="20"/>
      <c r="D1" s="20"/>
      <c r="E1" s="20"/>
      <c r="F1" s="21"/>
      <c r="G1" s="21"/>
      <c r="H1" s="20"/>
      <c r="I1" s="20"/>
      <c r="J1" s="20"/>
      <c r="K1" s="20"/>
      <c r="L1" s="20"/>
      <c r="M1" s="20"/>
      <c r="N1" s="20"/>
      <c r="O1" s="20"/>
    </row>
    <row r="2" spans="1:37" ht="24" customHeight="1" x14ac:dyDescent="0.25">
      <c r="A2" s="20"/>
      <c r="B2" s="20"/>
      <c r="C2" s="20"/>
      <c r="D2" s="20"/>
      <c r="E2" s="20"/>
      <c r="F2" s="21"/>
      <c r="G2" s="21"/>
      <c r="H2" s="20"/>
      <c r="I2" s="20"/>
      <c r="J2" s="20"/>
      <c r="K2" s="20"/>
      <c r="L2" s="20"/>
      <c r="M2" s="20"/>
      <c r="N2" s="20"/>
      <c r="O2" s="20"/>
    </row>
    <row r="3" spans="1:37" ht="32.25" customHeight="1" thickBot="1" x14ac:dyDescent="0.3">
      <c r="A3" s="20"/>
      <c r="B3" s="20"/>
      <c r="C3" s="20"/>
      <c r="D3" s="20"/>
      <c r="E3" s="20"/>
      <c r="F3" s="21"/>
      <c r="G3" s="21"/>
      <c r="H3" s="20"/>
      <c r="I3" s="20"/>
      <c r="J3" s="20"/>
      <c r="K3" s="20"/>
      <c r="L3" s="20"/>
      <c r="M3" s="20"/>
      <c r="N3" s="20"/>
      <c r="O3" s="20"/>
    </row>
    <row r="4" spans="1:37" s="15" customFormat="1" ht="33" customHeight="1" thickBot="1" x14ac:dyDescent="0.75">
      <c r="A4" s="89" t="s">
        <v>0</v>
      </c>
      <c r="B4" s="90"/>
      <c r="C4" s="90"/>
      <c r="D4" s="90"/>
      <c r="E4" s="90"/>
      <c r="F4" s="90"/>
      <c r="G4" s="90"/>
      <c r="H4" s="90"/>
      <c r="I4" s="90"/>
      <c r="J4" s="90"/>
      <c r="K4" s="90"/>
      <c r="L4" s="90"/>
      <c r="M4" s="90"/>
      <c r="N4" s="90"/>
      <c r="O4" s="91"/>
      <c r="Q4" s="39"/>
    </row>
    <row r="5" spans="1:37" ht="18.75" x14ac:dyDescent="0.25">
      <c r="A5" s="94" t="s">
        <v>1</v>
      </c>
      <c r="B5" s="97" t="s">
        <v>2</v>
      </c>
      <c r="C5" s="97" t="s">
        <v>3</v>
      </c>
      <c r="D5" s="97" t="s">
        <v>4</v>
      </c>
      <c r="E5" s="97" t="s">
        <v>5</v>
      </c>
      <c r="F5" s="97" t="s">
        <v>6</v>
      </c>
      <c r="G5" s="97" t="s">
        <v>7</v>
      </c>
      <c r="H5" s="97" t="s">
        <v>8</v>
      </c>
      <c r="I5" s="87" t="s">
        <v>9</v>
      </c>
      <c r="J5" s="87"/>
      <c r="K5" s="97" t="s">
        <v>10</v>
      </c>
      <c r="L5" s="87" t="s">
        <v>11</v>
      </c>
      <c r="M5" s="87"/>
      <c r="N5" s="87"/>
      <c r="O5" s="88"/>
      <c r="P5" s="71" t="s">
        <v>12</v>
      </c>
      <c r="Q5" s="71"/>
      <c r="R5" s="71"/>
      <c r="S5" s="71"/>
      <c r="T5" s="71"/>
      <c r="U5" s="71"/>
      <c r="V5" s="71"/>
      <c r="W5" s="71"/>
      <c r="X5" s="71"/>
      <c r="Y5" s="71"/>
      <c r="Z5" s="71"/>
      <c r="AA5" s="71"/>
      <c r="AB5" s="71"/>
      <c r="AC5" s="71"/>
      <c r="AD5" s="71"/>
      <c r="AE5" s="71"/>
      <c r="AF5" s="71"/>
      <c r="AG5" s="71"/>
      <c r="AH5" s="71"/>
      <c r="AI5" s="71"/>
      <c r="AJ5" s="29"/>
    </row>
    <row r="6" spans="1:37" ht="18.75" x14ac:dyDescent="0.25">
      <c r="A6" s="95"/>
      <c r="B6" s="92"/>
      <c r="C6" s="92"/>
      <c r="D6" s="92"/>
      <c r="E6" s="92"/>
      <c r="F6" s="92"/>
      <c r="G6" s="92"/>
      <c r="H6" s="92"/>
      <c r="I6" s="92" t="s">
        <v>13</v>
      </c>
      <c r="J6" s="92" t="s">
        <v>14</v>
      </c>
      <c r="K6" s="92"/>
      <c r="L6" s="16" t="s">
        <v>15</v>
      </c>
      <c r="M6" s="16" t="s">
        <v>16</v>
      </c>
      <c r="N6" s="16" t="s">
        <v>17</v>
      </c>
      <c r="O6" s="17" t="s">
        <v>18</v>
      </c>
      <c r="P6" s="72" t="s">
        <v>15</v>
      </c>
      <c r="Q6" s="72"/>
      <c r="R6" s="72"/>
      <c r="S6" s="72"/>
      <c r="T6" s="73"/>
      <c r="U6" s="72" t="s">
        <v>16</v>
      </c>
      <c r="V6" s="72"/>
      <c r="W6" s="72"/>
      <c r="X6" s="72"/>
      <c r="Y6" s="72"/>
      <c r="Z6" s="72" t="s">
        <v>17</v>
      </c>
      <c r="AA6" s="72"/>
      <c r="AB6" s="72"/>
      <c r="AC6" s="72"/>
      <c r="AD6" s="72"/>
      <c r="AE6" s="72" t="s">
        <v>18</v>
      </c>
      <c r="AF6" s="72"/>
      <c r="AG6" s="72"/>
      <c r="AH6" s="72"/>
      <c r="AI6" s="72"/>
      <c r="AJ6" s="29"/>
    </row>
    <row r="7" spans="1:37" ht="87.75" customHeight="1" thickBot="1" x14ac:dyDescent="0.3">
      <c r="A7" s="96"/>
      <c r="B7" s="93"/>
      <c r="C7" s="93"/>
      <c r="D7" s="93"/>
      <c r="E7" s="93"/>
      <c r="F7" s="93"/>
      <c r="G7" s="93"/>
      <c r="H7" s="93"/>
      <c r="I7" s="93"/>
      <c r="J7" s="93"/>
      <c r="K7" s="93"/>
      <c r="L7" s="34" t="s">
        <v>19</v>
      </c>
      <c r="M7" s="34" t="s">
        <v>19</v>
      </c>
      <c r="N7" s="34" t="s">
        <v>19</v>
      </c>
      <c r="O7" s="18" t="s">
        <v>19</v>
      </c>
      <c r="P7" s="30" t="s">
        <v>20</v>
      </c>
      <c r="Q7" s="37" t="s">
        <v>21</v>
      </c>
      <c r="R7" s="30" t="s">
        <v>22</v>
      </c>
      <c r="S7" s="31" t="s">
        <v>23</v>
      </c>
      <c r="T7" s="32" t="s">
        <v>24</v>
      </c>
      <c r="U7" s="30" t="s">
        <v>20</v>
      </c>
      <c r="V7" s="34" t="s">
        <v>21</v>
      </c>
      <c r="W7" s="30" t="s">
        <v>22</v>
      </c>
      <c r="X7" s="33" t="s">
        <v>23</v>
      </c>
      <c r="Y7" s="33" t="s">
        <v>24</v>
      </c>
      <c r="Z7" s="30" t="s">
        <v>20</v>
      </c>
      <c r="AA7" s="30" t="s">
        <v>21</v>
      </c>
      <c r="AB7" s="30" t="s">
        <v>22</v>
      </c>
      <c r="AC7" s="33" t="s">
        <v>23</v>
      </c>
      <c r="AD7" s="33" t="s">
        <v>24</v>
      </c>
      <c r="AE7" s="30" t="s">
        <v>20</v>
      </c>
      <c r="AF7" s="30" t="s">
        <v>21</v>
      </c>
      <c r="AG7" s="30" t="s">
        <v>22</v>
      </c>
      <c r="AH7" s="33" t="s">
        <v>23</v>
      </c>
      <c r="AI7" s="33" t="s">
        <v>24</v>
      </c>
      <c r="AJ7" s="29" t="s">
        <v>25</v>
      </c>
      <c r="AK7" s="36" t="s">
        <v>26</v>
      </c>
    </row>
    <row r="8" spans="1:37" s="23" customFormat="1" ht="249.75" customHeight="1" thickBot="1" x14ac:dyDescent="0.3">
      <c r="A8" s="74" t="s">
        <v>27</v>
      </c>
      <c r="B8" s="77" t="s">
        <v>28</v>
      </c>
      <c r="C8" s="77" t="s">
        <v>29</v>
      </c>
      <c r="D8" s="43" t="s">
        <v>30</v>
      </c>
      <c r="E8" s="44">
        <v>1</v>
      </c>
      <c r="F8" s="43" t="s">
        <v>31</v>
      </c>
      <c r="G8" s="43" t="s">
        <v>32</v>
      </c>
      <c r="H8" s="44" t="s">
        <v>33</v>
      </c>
      <c r="I8" s="45">
        <v>43831</v>
      </c>
      <c r="J8" s="46" t="s">
        <v>34</v>
      </c>
      <c r="K8" s="82" t="s">
        <v>35</v>
      </c>
      <c r="L8" s="47">
        <v>0</v>
      </c>
      <c r="M8" s="47">
        <v>1</v>
      </c>
      <c r="N8" s="47">
        <v>1</v>
      </c>
      <c r="O8" s="48">
        <v>1</v>
      </c>
      <c r="P8" s="114">
        <v>0</v>
      </c>
      <c r="Q8" s="115"/>
      <c r="R8" s="115"/>
      <c r="S8" s="116"/>
      <c r="T8" s="116"/>
      <c r="U8" s="117">
        <v>1</v>
      </c>
      <c r="V8" s="117">
        <f>IF(ISERROR(U8/M8),"No aplica",(U8/M8))</f>
        <v>1</v>
      </c>
      <c r="W8" s="118" t="s">
        <v>172</v>
      </c>
      <c r="X8" s="116"/>
      <c r="Y8" s="116"/>
      <c r="Z8" s="119"/>
      <c r="AA8" s="51">
        <f>IF(ISERROR(Z8/N8),"No aplica",Z8/N8)</f>
        <v>0</v>
      </c>
      <c r="AB8" s="116"/>
      <c r="AC8" s="116"/>
      <c r="AD8" s="116"/>
      <c r="AE8" s="119"/>
      <c r="AF8" s="51">
        <f>IF(ISERROR(AE8/O8),"No aplica",AE8/O8)</f>
        <v>0</v>
      </c>
      <c r="AG8" s="116"/>
      <c r="AH8" s="116"/>
      <c r="AI8" s="120"/>
      <c r="AJ8" s="52" t="s">
        <v>36</v>
      </c>
    </row>
    <row r="9" spans="1:37" s="23" customFormat="1" ht="200.25" customHeight="1" x14ac:dyDescent="0.25">
      <c r="A9" s="75"/>
      <c r="B9" s="78"/>
      <c r="C9" s="78"/>
      <c r="D9" s="22" t="s">
        <v>37</v>
      </c>
      <c r="E9" s="8">
        <v>1</v>
      </c>
      <c r="F9" s="22" t="s">
        <v>38</v>
      </c>
      <c r="G9" s="22" t="s">
        <v>39</v>
      </c>
      <c r="H9" s="10" t="s">
        <v>40</v>
      </c>
      <c r="I9" s="9">
        <v>43831</v>
      </c>
      <c r="J9" s="7">
        <v>44196</v>
      </c>
      <c r="K9" s="83"/>
      <c r="L9" s="24">
        <v>0</v>
      </c>
      <c r="M9" s="47">
        <v>0.1</v>
      </c>
      <c r="N9" s="24">
        <v>0.66</v>
      </c>
      <c r="O9" s="25">
        <v>1</v>
      </c>
      <c r="P9" s="53"/>
      <c r="Q9" s="121"/>
      <c r="R9" s="122"/>
      <c r="S9" s="42"/>
      <c r="T9" s="42"/>
      <c r="U9" s="41">
        <v>0.1</v>
      </c>
      <c r="V9" s="41">
        <f t="shared" ref="V9:V22" si="0">IF(ISERROR(U9/M9),"No aplica",(U9/M9))</f>
        <v>1</v>
      </c>
      <c r="W9" s="58" t="s">
        <v>166</v>
      </c>
      <c r="X9" s="42"/>
      <c r="Y9" s="42"/>
      <c r="Z9" s="55"/>
      <c r="AA9" s="50">
        <f t="shared" ref="AA9:AA21" si="1">IF(ISERROR(Z9/N9),"No aplica",Z9/N9)</f>
        <v>0</v>
      </c>
      <c r="AB9" s="42"/>
      <c r="AC9" s="42"/>
      <c r="AD9" s="42"/>
      <c r="AE9" s="55"/>
      <c r="AF9" s="50">
        <f t="shared" ref="AF9:AF22" si="2">IF(ISERROR(AE9/O9),"No aplica",AE9/O9)</f>
        <v>0</v>
      </c>
      <c r="AG9" s="42"/>
      <c r="AH9" s="42"/>
      <c r="AI9" s="56"/>
      <c r="AJ9" s="52" t="s">
        <v>41</v>
      </c>
    </row>
    <row r="10" spans="1:37" s="23" customFormat="1" ht="120" customHeight="1" thickBot="1" x14ac:dyDescent="0.3">
      <c r="A10" s="75"/>
      <c r="B10" s="78"/>
      <c r="C10" s="80"/>
      <c r="D10" s="22" t="s">
        <v>42</v>
      </c>
      <c r="E10" s="10">
        <v>2</v>
      </c>
      <c r="F10" s="22" t="s">
        <v>43</v>
      </c>
      <c r="G10" s="22" t="s">
        <v>44</v>
      </c>
      <c r="H10" s="10" t="s">
        <v>33</v>
      </c>
      <c r="I10" s="9">
        <v>43952</v>
      </c>
      <c r="J10" s="7">
        <v>44196</v>
      </c>
      <c r="K10" s="84"/>
      <c r="L10" s="24">
        <v>0</v>
      </c>
      <c r="M10" s="24">
        <v>0</v>
      </c>
      <c r="N10" s="24">
        <v>0.5</v>
      </c>
      <c r="O10" s="25">
        <v>1</v>
      </c>
      <c r="P10" s="53">
        <v>0</v>
      </c>
      <c r="Q10" s="41" t="str">
        <f t="shared" ref="Q10" si="3">IF(ISERROR(+P10/L10),"No aplica",P10/L10)</f>
        <v>No aplica</v>
      </c>
      <c r="R10" s="42"/>
      <c r="S10" s="42"/>
      <c r="T10" s="42"/>
      <c r="U10" s="41">
        <v>0</v>
      </c>
      <c r="V10" s="41" t="str">
        <f t="shared" si="0"/>
        <v>No aplica</v>
      </c>
      <c r="W10" s="58"/>
      <c r="X10" s="42"/>
      <c r="Y10" s="42"/>
      <c r="Z10" s="55"/>
      <c r="AA10" s="50">
        <f t="shared" si="1"/>
        <v>0</v>
      </c>
      <c r="AB10" s="42"/>
      <c r="AC10" s="42"/>
      <c r="AD10" s="42"/>
      <c r="AE10" s="55"/>
      <c r="AF10" s="50">
        <f t="shared" si="2"/>
        <v>0</v>
      </c>
      <c r="AG10" s="42"/>
      <c r="AH10" s="42"/>
      <c r="AI10" s="56"/>
      <c r="AJ10" s="52" t="s">
        <v>41</v>
      </c>
    </row>
    <row r="11" spans="1:37" s="23" customFormat="1" ht="137.25" customHeight="1" thickBot="1" x14ac:dyDescent="0.3">
      <c r="A11" s="75"/>
      <c r="B11" s="78"/>
      <c r="C11" s="81" t="s">
        <v>45</v>
      </c>
      <c r="D11" s="22" t="s">
        <v>46</v>
      </c>
      <c r="E11" s="8" t="s">
        <v>47</v>
      </c>
      <c r="F11" s="22" t="s">
        <v>48</v>
      </c>
      <c r="G11" s="22" t="s">
        <v>49</v>
      </c>
      <c r="H11" s="10" t="s">
        <v>40</v>
      </c>
      <c r="I11" s="9">
        <v>43922</v>
      </c>
      <c r="J11" s="7">
        <v>44196</v>
      </c>
      <c r="K11" s="85" t="s">
        <v>50</v>
      </c>
      <c r="L11" s="24">
        <v>0</v>
      </c>
      <c r="M11" s="47">
        <v>0</v>
      </c>
      <c r="N11" s="24">
        <v>0.66</v>
      </c>
      <c r="O11" s="25">
        <v>1</v>
      </c>
      <c r="P11" s="53">
        <v>0</v>
      </c>
      <c r="Q11" s="49"/>
      <c r="R11" s="49"/>
      <c r="S11" s="42"/>
      <c r="T11" s="42"/>
      <c r="U11" s="41">
        <v>0</v>
      </c>
      <c r="V11" s="41" t="str">
        <f t="shared" si="0"/>
        <v>No aplica</v>
      </c>
      <c r="W11" s="58"/>
      <c r="X11" s="42"/>
      <c r="Y11" s="42"/>
      <c r="Z11" s="55"/>
      <c r="AA11" s="50">
        <f t="shared" si="1"/>
        <v>0</v>
      </c>
      <c r="AB11" s="42"/>
      <c r="AC11" s="42"/>
      <c r="AD11" s="42"/>
      <c r="AE11" s="55"/>
      <c r="AF11" s="50">
        <f t="shared" si="2"/>
        <v>0</v>
      </c>
      <c r="AG11" s="42"/>
      <c r="AH11" s="42"/>
      <c r="AI11" s="56"/>
      <c r="AJ11" s="52" t="s">
        <v>51</v>
      </c>
    </row>
    <row r="12" spans="1:37" s="23" customFormat="1" ht="132.75" customHeight="1" thickBot="1" x14ac:dyDescent="0.3">
      <c r="A12" s="75"/>
      <c r="B12" s="78"/>
      <c r="C12" s="78"/>
      <c r="D12" s="22" t="s">
        <v>52</v>
      </c>
      <c r="E12" s="8" t="s">
        <v>47</v>
      </c>
      <c r="F12" s="22" t="s">
        <v>53</v>
      </c>
      <c r="G12" s="22" t="s">
        <v>49</v>
      </c>
      <c r="H12" s="10" t="s">
        <v>40</v>
      </c>
      <c r="I12" s="9">
        <v>43922</v>
      </c>
      <c r="J12" s="7">
        <v>44196</v>
      </c>
      <c r="K12" s="86"/>
      <c r="L12" s="24">
        <v>0</v>
      </c>
      <c r="M12" s="47">
        <v>0</v>
      </c>
      <c r="N12" s="24">
        <v>0.66</v>
      </c>
      <c r="O12" s="25">
        <v>1</v>
      </c>
      <c r="P12" s="53">
        <v>0</v>
      </c>
      <c r="Q12" s="49"/>
      <c r="R12" s="49"/>
      <c r="S12" s="42"/>
      <c r="T12" s="42"/>
      <c r="U12" s="41">
        <v>0</v>
      </c>
      <c r="V12" s="41" t="str">
        <f t="shared" si="0"/>
        <v>No aplica</v>
      </c>
      <c r="W12" s="58"/>
      <c r="X12" s="42"/>
      <c r="Y12" s="42"/>
      <c r="Z12" s="55"/>
      <c r="AA12" s="50">
        <f t="shared" si="1"/>
        <v>0</v>
      </c>
      <c r="AB12" s="42"/>
      <c r="AC12" s="42"/>
      <c r="AD12" s="42"/>
      <c r="AE12" s="55"/>
      <c r="AF12" s="50">
        <f t="shared" si="2"/>
        <v>0</v>
      </c>
      <c r="AG12" s="42"/>
      <c r="AH12" s="42"/>
      <c r="AI12" s="56"/>
      <c r="AJ12" s="52" t="s">
        <v>51</v>
      </c>
    </row>
    <row r="13" spans="1:37" s="23" customFormat="1" ht="127.5" customHeight="1" x14ac:dyDescent="0.25">
      <c r="A13" s="75"/>
      <c r="B13" s="78"/>
      <c r="C13" s="78"/>
      <c r="D13" s="22" t="s">
        <v>54</v>
      </c>
      <c r="E13" s="8" t="s">
        <v>55</v>
      </c>
      <c r="F13" s="22" t="s">
        <v>56</v>
      </c>
      <c r="G13" s="22" t="s">
        <v>57</v>
      </c>
      <c r="H13" s="10" t="s">
        <v>40</v>
      </c>
      <c r="I13" s="9">
        <v>43922</v>
      </c>
      <c r="J13" s="7">
        <v>44196</v>
      </c>
      <c r="K13" s="86"/>
      <c r="L13" s="24">
        <v>0</v>
      </c>
      <c r="M13" s="47">
        <v>0.1</v>
      </c>
      <c r="N13" s="24">
        <v>0.75</v>
      </c>
      <c r="O13" s="25">
        <v>1</v>
      </c>
      <c r="P13" s="53">
        <v>0.6</v>
      </c>
      <c r="Q13" s="49"/>
      <c r="R13" s="122"/>
      <c r="S13" s="42"/>
      <c r="T13" s="42"/>
      <c r="U13" s="41">
        <v>0.1</v>
      </c>
      <c r="V13" s="41">
        <f t="shared" si="0"/>
        <v>1</v>
      </c>
      <c r="W13" s="58" t="s">
        <v>178</v>
      </c>
      <c r="X13" s="42"/>
      <c r="Y13" s="42"/>
      <c r="Z13" s="55"/>
      <c r="AA13" s="50">
        <f t="shared" si="1"/>
        <v>0</v>
      </c>
      <c r="AB13" s="42"/>
      <c r="AC13" s="42"/>
      <c r="AD13" s="42"/>
      <c r="AE13" s="55"/>
      <c r="AF13" s="50">
        <f t="shared" si="2"/>
        <v>0</v>
      </c>
      <c r="AG13" s="42"/>
      <c r="AH13" s="42"/>
      <c r="AI13" s="56"/>
      <c r="AJ13" s="52" t="s">
        <v>51</v>
      </c>
    </row>
    <row r="14" spans="1:37" s="23" customFormat="1" ht="213" customHeight="1" thickBot="1" x14ac:dyDescent="0.3">
      <c r="A14" s="75"/>
      <c r="B14" s="78"/>
      <c r="C14" s="78"/>
      <c r="D14" s="22" t="s">
        <v>58</v>
      </c>
      <c r="E14" s="8" t="s">
        <v>59</v>
      </c>
      <c r="F14" s="22" t="s">
        <v>60</v>
      </c>
      <c r="G14" s="22" t="s">
        <v>61</v>
      </c>
      <c r="H14" s="10" t="s">
        <v>40</v>
      </c>
      <c r="I14" s="9">
        <v>43922</v>
      </c>
      <c r="J14" s="7">
        <v>44196</v>
      </c>
      <c r="K14" s="86"/>
      <c r="L14" s="24">
        <v>0</v>
      </c>
      <c r="M14" s="41">
        <v>0.1</v>
      </c>
      <c r="N14" s="24">
        <v>0.66</v>
      </c>
      <c r="O14" s="25">
        <v>1</v>
      </c>
      <c r="P14" s="53">
        <v>0.1</v>
      </c>
      <c r="Q14" s="49"/>
      <c r="R14" s="49"/>
      <c r="S14" s="42"/>
      <c r="T14" s="42"/>
      <c r="U14" s="41">
        <v>0.1</v>
      </c>
      <c r="V14" s="41">
        <f t="shared" si="0"/>
        <v>1</v>
      </c>
      <c r="W14" s="58" t="s">
        <v>168</v>
      </c>
      <c r="X14" s="42"/>
      <c r="Y14" s="42"/>
      <c r="Z14" s="55"/>
      <c r="AA14" s="50">
        <f t="shared" si="1"/>
        <v>0</v>
      </c>
      <c r="AB14" s="42"/>
      <c r="AC14" s="42"/>
      <c r="AD14" s="42"/>
      <c r="AE14" s="55"/>
      <c r="AF14" s="50">
        <f t="shared" si="2"/>
        <v>0</v>
      </c>
      <c r="AG14" s="42"/>
      <c r="AH14" s="42"/>
      <c r="AI14" s="56"/>
      <c r="AJ14" s="52" t="s">
        <v>51</v>
      </c>
    </row>
    <row r="15" spans="1:37" s="23" customFormat="1" ht="159" customHeight="1" thickBot="1" x14ac:dyDescent="0.3">
      <c r="A15" s="75"/>
      <c r="B15" s="78"/>
      <c r="C15" s="78"/>
      <c r="D15" s="22" t="s">
        <v>62</v>
      </c>
      <c r="E15" s="10">
        <v>1</v>
      </c>
      <c r="F15" s="10" t="s">
        <v>63</v>
      </c>
      <c r="G15" s="10" t="s">
        <v>64</v>
      </c>
      <c r="H15" s="10" t="s">
        <v>33</v>
      </c>
      <c r="I15" s="9">
        <v>43831</v>
      </c>
      <c r="J15" s="7">
        <v>44074</v>
      </c>
      <c r="K15" s="86"/>
      <c r="L15" s="24">
        <v>0</v>
      </c>
      <c r="M15" s="47">
        <v>0.25</v>
      </c>
      <c r="N15" s="24">
        <v>0.66</v>
      </c>
      <c r="O15" s="25">
        <v>1</v>
      </c>
      <c r="P15" s="53">
        <v>0</v>
      </c>
      <c r="Q15" s="57"/>
      <c r="R15" s="58"/>
      <c r="S15" s="42"/>
      <c r="T15" s="42"/>
      <c r="U15" s="41">
        <v>0.25</v>
      </c>
      <c r="V15" s="41">
        <v>0.25</v>
      </c>
      <c r="W15" s="58" t="s">
        <v>169</v>
      </c>
      <c r="X15" s="42"/>
      <c r="Y15" s="42"/>
      <c r="Z15" s="122"/>
      <c r="AA15" s="50" t="str">
        <f>IF(ISERROR(W20/N15),"No aplica",W20/N15)</f>
        <v>No aplica</v>
      </c>
      <c r="AB15" s="42"/>
      <c r="AC15" s="42"/>
      <c r="AD15" s="42"/>
      <c r="AE15" s="55"/>
      <c r="AF15" s="50">
        <f t="shared" si="2"/>
        <v>0</v>
      </c>
      <c r="AG15" s="42"/>
      <c r="AH15" s="42"/>
      <c r="AI15" s="56"/>
      <c r="AJ15" s="52" t="s">
        <v>65</v>
      </c>
    </row>
    <row r="16" spans="1:37" s="23" customFormat="1" ht="137.25" customHeight="1" thickBot="1" x14ac:dyDescent="0.3">
      <c r="A16" s="75"/>
      <c r="B16" s="78"/>
      <c r="C16" s="78"/>
      <c r="D16" s="22" t="s">
        <v>66</v>
      </c>
      <c r="E16" s="10">
        <v>1</v>
      </c>
      <c r="F16" s="22" t="s">
        <v>67</v>
      </c>
      <c r="G16" s="22" t="s">
        <v>68</v>
      </c>
      <c r="H16" s="10" t="s">
        <v>33</v>
      </c>
      <c r="I16" s="9">
        <v>43922</v>
      </c>
      <c r="J16" s="7">
        <v>44196</v>
      </c>
      <c r="K16" s="86"/>
      <c r="L16" s="24">
        <v>0</v>
      </c>
      <c r="M16" s="47">
        <v>0.1</v>
      </c>
      <c r="N16" s="24">
        <v>0.66</v>
      </c>
      <c r="O16" s="25">
        <v>1</v>
      </c>
      <c r="P16" s="53">
        <v>0</v>
      </c>
      <c r="Q16" s="49"/>
      <c r="R16" s="49"/>
      <c r="S16" s="42"/>
      <c r="T16" s="42"/>
      <c r="U16" s="41">
        <v>0.1</v>
      </c>
      <c r="V16" s="41">
        <v>0.1</v>
      </c>
      <c r="W16" s="58" t="s">
        <v>173</v>
      </c>
      <c r="X16" s="42"/>
      <c r="Y16" s="42"/>
      <c r="Z16" s="122"/>
      <c r="AA16" s="50" t="str">
        <f>IF(ISERROR(W22/N16),"No aplica",W22/N16)</f>
        <v>No aplica</v>
      </c>
      <c r="AB16" s="42"/>
      <c r="AC16" s="42"/>
      <c r="AD16" s="42"/>
      <c r="AE16" s="55"/>
      <c r="AF16" s="50">
        <f t="shared" si="2"/>
        <v>0</v>
      </c>
      <c r="AG16" s="42"/>
      <c r="AH16" s="42"/>
      <c r="AI16" s="56"/>
      <c r="AJ16" s="52" t="s">
        <v>65</v>
      </c>
    </row>
    <row r="17" spans="1:37" s="23" customFormat="1" ht="137.25" customHeight="1" thickBot="1" x14ac:dyDescent="0.3">
      <c r="A17" s="75"/>
      <c r="B17" s="78"/>
      <c r="C17" s="78"/>
      <c r="D17" s="22" t="s">
        <v>69</v>
      </c>
      <c r="E17" s="10">
        <v>1</v>
      </c>
      <c r="F17" s="22" t="s">
        <v>70</v>
      </c>
      <c r="G17" s="22" t="s">
        <v>71</v>
      </c>
      <c r="H17" s="10" t="s">
        <v>33</v>
      </c>
      <c r="I17" s="9">
        <v>43831</v>
      </c>
      <c r="J17" s="7">
        <v>44074</v>
      </c>
      <c r="K17" s="86"/>
      <c r="L17" s="24">
        <v>0</v>
      </c>
      <c r="M17" s="47">
        <v>0</v>
      </c>
      <c r="N17" s="24">
        <v>0</v>
      </c>
      <c r="O17" s="25">
        <v>1</v>
      </c>
      <c r="P17" s="53">
        <v>0</v>
      </c>
      <c r="Q17" s="41"/>
      <c r="R17" s="49"/>
      <c r="S17" s="42"/>
      <c r="T17" s="42"/>
      <c r="U17" s="41">
        <v>0</v>
      </c>
      <c r="V17" s="41" t="str">
        <f t="shared" si="0"/>
        <v>No aplica</v>
      </c>
      <c r="W17" s="58"/>
      <c r="X17" s="42"/>
      <c r="Y17" s="42"/>
      <c r="Z17" s="122"/>
      <c r="AA17" s="50" t="str">
        <f>IF(ISERROR(W23/N17),"No aplica",W23/N17)</f>
        <v>No aplica</v>
      </c>
      <c r="AB17" s="42"/>
      <c r="AC17" s="42"/>
      <c r="AD17" s="42"/>
      <c r="AE17" s="55"/>
      <c r="AF17" s="50">
        <f t="shared" si="2"/>
        <v>0</v>
      </c>
      <c r="AG17" s="42"/>
      <c r="AH17" s="42"/>
      <c r="AI17" s="56"/>
      <c r="AJ17" s="52" t="s">
        <v>65</v>
      </c>
    </row>
    <row r="18" spans="1:37" s="23" customFormat="1" ht="111" customHeight="1" thickBot="1" x14ac:dyDescent="0.3">
      <c r="A18" s="75"/>
      <c r="B18" s="78"/>
      <c r="C18" s="78"/>
      <c r="D18" s="22" t="s">
        <v>72</v>
      </c>
      <c r="E18" s="10">
        <v>1</v>
      </c>
      <c r="F18" s="22" t="s">
        <v>73</v>
      </c>
      <c r="G18" s="22" t="s">
        <v>74</v>
      </c>
      <c r="H18" s="10" t="s">
        <v>33</v>
      </c>
      <c r="I18" s="9">
        <v>43922</v>
      </c>
      <c r="J18" s="7">
        <v>43951</v>
      </c>
      <c r="K18" s="86"/>
      <c r="L18" s="24">
        <v>0</v>
      </c>
      <c r="M18" s="47">
        <v>1</v>
      </c>
      <c r="N18" s="24">
        <v>1</v>
      </c>
      <c r="O18" s="25">
        <v>1</v>
      </c>
      <c r="P18" s="53">
        <v>1</v>
      </c>
      <c r="Q18" s="41"/>
      <c r="R18" s="122"/>
      <c r="S18" s="42"/>
      <c r="T18" s="42"/>
      <c r="U18" s="41">
        <v>1</v>
      </c>
      <c r="V18" s="41">
        <f t="shared" si="0"/>
        <v>1</v>
      </c>
      <c r="W18" s="58" t="s">
        <v>165</v>
      </c>
      <c r="X18" s="42"/>
      <c r="Y18" s="42"/>
      <c r="Z18" s="122"/>
      <c r="AA18" s="50" t="str">
        <f>IF(ISERROR(#REF!/N18),"No aplica",#REF!/N18)</f>
        <v>No aplica</v>
      </c>
      <c r="AB18" s="42"/>
      <c r="AC18" s="42"/>
      <c r="AD18" s="42"/>
      <c r="AE18" s="55"/>
      <c r="AF18" s="50">
        <f t="shared" si="2"/>
        <v>0</v>
      </c>
      <c r="AG18" s="42"/>
      <c r="AH18" s="42"/>
      <c r="AI18" s="56"/>
      <c r="AJ18" s="52" t="s">
        <v>75</v>
      </c>
    </row>
    <row r="19" spans="1:37" s="23" customFormat="1" ht="111" customHeight="1" thickBot="1" x14ac:dyDescent="0.3">
      <c r="A19" s="75"/>
      <c r="B19" s="78"/>
      <c r="C19" s="78"/>
      <c r="D19" s="22" t="s">
        <v>76</v>
      </c>
      <c r="E19" s="8">
        <v>1</v>
      </c>
      <c r="F19" s="22" t="s">
        <v>77</v>
      </c>
      <c r="G19" s="22" t="s">
        <v>39</v>
      </c>
      <c r="H19" s="10" t="s">
        <v>40</v>
      </c>
      <c r="I19" s="9">
        <v>43952</v>
      </c>
      <c r="J19" s="7">
        <v>44196</v>
      </c>
      <c r="K19" s="86"/>
      <c r="L19" s="24">
        <v>0</v>
      </c>
      <c r="M19" s="47">
        <v>0</v>
      </c>
      <c r="N19" s="24">
        <v>0.4</v>
      </c>
      <c r="O19" s="25">
        <v>1</v>
      </c>
      <c r="P19" s="53">
        <v>0</v>
      </c>
      <c r="Q19" s="41"/>
      <c r="R19" s="49"/>
      <c r="S19" s="42"/>
      <c r="T19" s="42"/>
      <c r="U19" s="41">
        <v>0</v>
      </c>
      <c r="V19" s="41" t="str">
        <f t="shared" si="0"/>
        <v>No aplica</v>
      </c>
      <c r="W19" s="58"/>
      <c r="X19" s="42"/>
      <c r="Y19" s="42"/>
      <c r="Z19" s="55"/>
      <c r="AA19" s="50">
        <f t="shared" si="1"/>
        <v>0</v>
      </c>
      <c r="AB19" s="42"/>
      <c r="AC19" s="42"/>
      <c r="AD19" s="42"/>
      <c r="AE19" s="55"/>
      <c r="AF19" s="50">
        <f t="shared" si="2"/>
        <v>0</v>
      </c>
      <c r="AG19" s="42"/>
      <c r="AH19" s="42"/>
      <c r="AI19" s="56"/>
      <c r="AJ19" s="52" t="s">
        <v>75</v>
      </c>
    </row>
    <row r="20" spans="1:37" s="23" customFormat="1" ht="111" customHeight="1" thickBot="1" x14ac:dyDescent="0.3">
      <c r="A20" s="75"/>
      <c r="B20" s="78"/>
      <c r="C20" s="78"/>
      <c r="D20" s="22" t="s">
        <v>78</v>
      </c>
      <c r="E20" s="10">
        <v>1</v>
      </c>
      <c r="F20" s="22" t="s">
        <v>73</v>
      </c>
      <c r="G20" s="22" t="s">
        <v>74</v>
      </c>
      <c r="H20" s="10" t="s">
        <v>33</v>
      </c>
      <c r="I20" s="9">
        <v>43922</v>
      </c>
      <c r="J20" s="7">
        <v>43951</v>
      </c>
      <c r="K20" s="86"/>
      <c r="L20" s="24">
        <v>0</v>
      </c>
      <c r="M20" s="47">
        <v>1</v>
      </c>
      <c r="N20" s="24">
        <v>1</v>
      </c>
      <c r="O20" s="25">
        <v>1</v>
      </c>
      <c r="P20" s="53">
        <v>1</v>
      </c>
      <c r="Q20" s="41"/>
      <c r="R20" s="122"/>
      <c r="S20" s="42"/>
      <c r="T20" s="42"/>
      <c r="U20" s="41">
        <v>1</v>
      </c>
      <c r="V20" s="41">
        <f t="shared" si="0"/>
        <v>1</v>
      </c>
      <c r="W20" s="58" t="s">
        <v>174</v>
      </c>
      <c r="X20" s="42"/>
      <c r="Y20" s="42"/>
      <c r="Z20" s="55"/>
      <c r="AA20" s="50">
        <f t="shared" si="1"/>
        <v>0</v>
      </c>
      <c r="AB20" s="42"/>
      <c r="AC20" s="42"/>
      <c r="AD20" s="42"/>
      <c r="AE20" s="55"/>
      <c r="AF20" s="50">
        <f t="shared" si="2"/>
        <v>0</v>
      </c>
      <c r="AG20" s="42"/>
      <c r="AH20" s="42"/>
      <c r="AI20" s="56"/>
      <c r="AJ20" s="52" t="s">
        <v>41</v>
      </c>
    </row>
    <row r="21" spans="1:37" s="23" customFormat="1" ht="83.25" customHeight="1" thickBot="1" x14ac:dyDescent="0.3">
      <c r="A21" s="75"/>
      <c r="B21" s="78"/>
      <c r="C21" s="78"/>
      <c r="D21" s="22" t="s">
        <v>79</v>
      </c>
      <c r="E21" s="8">
        <v>1</v>
      </c>
      <c r="F21" s="22" t="s">
        <v>77</v>
      </c>
      <c r="G21" s="22" t="s">
        <v>39</v>
      </c>
      <c r="H21" s="10" t="s">
        <v>40</v>
      </c>
      <c r="I21" s="9">
        <v>43952</v>
      </c>
      <c r="J21" s="7">
        <v>44196</v>
      </c>
      <c r="K21" s="86"/>
      <c r="L21" s="24">
        <v>0</v>
      </c>
      <c r="M21" s="47">
        <v>0</v>
      </c>
      <c r="N21" s="24">
        <v>0.4</v>
      </c>
      <c r="O21" s="25">
        <v>1</v>
      </c>
      <c r="P21" s="53">
        <v>0</v>
      </c>
      <c r="Q21" s="41"/>
      <c r="R21" s="49" t="s">
        <v>163</v>
      </c>
      <c r="S21" s="42"/>
      <c r="T21" s="42"/>
      <c r="U21" s="41">
        <v>0</v>
      </c>
      <c r="V21" s="41" t="str">
        <f t="shared" si="0"/>
        <v>No aplica</v>
      </c>
      <c r="W21" s="58"/>
      <c r="X21" s="42"/>
      <c r="Y21" s="42"/>
      <c r="Z21" s="55"/>
      <c r="AA21" s="50">
        <f t="shared" si="1"/>
        <v>0</v>
      </c>
      <c r="AB21" s="42"/>
      <c r="AC21" s="42"/>
      <c r="AD21" s="42"/>
      <c r="AE21" s="55"/>
      <c r="AF21" s="50">
        <f t="shared" si="2"/>
        <v>0</v>
      </c>
      <c r="AG21" s="42"/>
      <c r="AH21" s="42"/>
      <c r="AI21" s="56"/>
      <c r="AJ21" s="52" t="s">
        <v>80</v>
      </c>
    </row>
    <row r="22" spans="1:37" s="23" customFormat="1" ht="204" customHeight="1" thickBot="1" x14ac:dyDescent="0.3">
      <c r="A22" s="75"/>
      <c r="B22" s="78"/>
      <c r="C22" s="78"/>
      <c r="D22" s="22" t="s">
        <v>81</v>
      </c>
      <c r="E22" s="10">
        <v>1</v>
      </c>
      <c r="F22" s="22" t="s">
        <v>82</v>
      </c>
      <c r="G22" s="22" t="s">
        <v>83</v>
      </c>
      <c r="H22" s="10" t="s">
        <v>33</v>
      </c>
      <c r="I22" s="9">
        <v>43983</v>
      </c>
      <c r="J22" s="7">
        <v>44196</v>
      </c>
      <c r="K22" s="86"/>
      <c r="L22" s="24">
        <v>0</v>
      </c>
      <c r="M22" s="47">
        <v>0.25</v>
      </c>
      <c r="N22" s="24">
        <v>0.5</v>
      </c>
      <c r="O22" s="25">
        <v>1</v>
      </c>
      <c r="P22" s="53">
        <v>0</v>
      </c>
      <c r="Q22" s="41"/>
      <c r="R22" s="49"/>
      <c r="S22" s="42"/>
      <c r="T22" s="42"/>
      <c r="U22" s="41">
        <v>0.25</v>
      </c>
      <c r="V22" s="41">
        <f t="shared" si="0"/>
        <v>1</v>
      </c>
      <c r="W22" s="58" t="s">
        <v>170</v>
      </c>
      <c r="X22" s="42"/>
      <c r="Y22" s="42"/>
      <c r="Z22" s="122"/>
      <c r="AA22" s="50">
        <f>IF(ISERROR(W28/N22),"No aplica",W28/N22)</f>
        <v>0</v>
      </c>
      <c r="AB22" s="42"/>
      <c r="AC22" s="42"/>
      <c r="AD22" s="42"/>
      <c r="AE22" s="55"/>
      <c r="AF22" s="50">
        <f t="shared" si="2"/>
        <v>0</v>
      </c>
      <c r="AG22" s="42"/>
      <c r="AH22" s="42"/>
      <c r="AI22" s="56"/>
      <c r="AJ22" s="52" t="s">
        <v>84</v>
      </c>
    </row>
    <row r="23" spans="1:37" s="23" customFormat="1" ht="140.25" customHeight="1" thickBot="1" x14ac:dyDescent="0.3">
      <c r="A23" s="75"/>
      <c r="B23" s="78"/>
      <c r="C23" s="78"/>
      <c r="D23" s="22" t="s">
        <v>85</v>
      </c>
      <c r="E23" s="10">
        <v>1</v>
      </c>
      <c r="F23" s="22" t="s">
        <v>86</v>
      </c>
      <c r="G23" s="22" t="s">
        <v>87</v>
      </c>
      <c r="H23" s="10" t="s">
        <v>33</v>
      </c>
      <c r="I23" s="9">
        <v>43922</v>
      </c>
      <c r="J23" s="7">
        <v>44196</v>
      </c>
      <c r="K23" s="86"/>
      <c r="L23" s="24">
        <v>0</v>
      </c>
      <c r="M23" s="47">
        <v>0.1</v>
      </c>
      <c r="N23" s="24">
        <v>0.4</v>
      </c>
      <c r="O23" s="25">
        <v>1</v>
      </c>
      <c r="P23" s="53">
        <v>0.1</v>
      </c>
      <c r="Q23" s="41"/>
      <c r="R23" s="122"/>
      <c r="S23" s="42"/>
      <c r="T23" s="42"/>
      <c r="U23" s="41">
        <v>0.1</v>
      </c>
      <c r="V23" s="41">
        <f t="shared" ref="V23:V25" si="4">IF(ISERROR(U23/M23),"No aplica",(U23/M23))</f>
        <v>1</v>
      </c>
      <c r="W23" s="58" t="s">
        <v>171</v>
      </c>
      <c r="X23" s="42"/>
      <c r="Y23" s="42"/>
      <c r="Z23" s="55"/>
      <c r="AA23" s="50">
        <f t="shared" ref="AA23:AA24" si="5">IF(ISERROR(Z23/N23),"No aplica",Z23/N23)</f>
        <v>0</v>
      </c>
      <c r="AB23" s="42"/>
      <c r="AC23" s="42"/>
      <c r="AD23" s="42"/>
      <c r="AE23" s="55"/>
      <c r="AF23" s="50">
        <f t="shared" ref="AF23:AF25" si="6">IF(ISERROR(AE23/O23),"No aplica",AE23/O23)</f>
        <v>0</v>
      </c>
      <c r="AG23" s="42"/>
      <c r="AH23" s="42"/>
      <c r="AI23" s="56"/>
      <c r="AJ23" s="52" t="s">
        <v>84</v>
      </c>
    </row>
    <row r="24" spans="1:37" s="23" customFormat="1" ht="156" customHeight="1" thickBot="1" x14ac:dyDescent="0.3">
      <c r="A24" s="75"/>
      <c r="B24" s="78"/>
      <c r="C24" s="78"/>
      <c r="D24" s="22" t="s">
        <v>88</v>
      </c>
      <c r="E24" s="10">
        <v>1</v>
      </c>
      <c r="F24" s="22" t="s">
        <v>89</v>
      </c>
      <c r="G24" s="22" t="s">
        <v>90</v>
      </c>
      <c r="H24" s="10" t="s">
        <v>33</v>
      </c>
      <c r="I24" s="9">
        <v>43922</v>
      </c>
      <c r="J24" s="7">
        <v>44196</v>
      </c>
      <c r="K24" s="86"/>
      <c r="L24" s="24">
        <v>0</v>
      </c>
      <c r="M24" s="47">
        <v>0</v>
      </c>
      <c r="N24" s="24">
        <v>0.6</v>
      </c>
      <c r="O24" s="25">
        <v>1</v>
      </c>
      <c r="P24" s="53">
        <v>0</v>
      </c>
      <c r="Q24" s="41"/>
      <c r="R24" s="42"/>
      <c r="S24" s="42"/>
      <c r="T24" s="42"/>
      <c r="U24" s="41">
        <v>0</v>
      </c>
      <c r="V24" s="41" t="str">
        <f t="shared" si="4"/>
        <v>No aplica</v>
      </c>
      <c r="W24" s="58" t="s">
        <v>179</v>
      </c>
      <c r="X24" s="42"/>
      <c r="Y24" s="42"/>
      <c r="Z24" s="55"/>
      <c r="AA24" s="50">
        <f t="shared" si="5"/>
        <v>0</v>
      </c>
      <c r="AB24" s="42"/>
      <c r="AC24" s="42"/>
      <c r="AD24" s="42"/>
      <c r="AE24" s="55"/>
      <c r="AF24" s="50">
        <f t="shared" si="6"/>
        <v>0</v>
      </c>
      <c r="AG24" s="42"/>
      <c r="AH24" s="42"/>
      <c r="AI24" s="56"/>
      <c r="AJ24" s="52" t="s">
        <v>84</v>
      </c>
    </row>
    <row r="25" spans="1:37" s="23" customFormat="1" ht="255.75" customHeight="1" thickBot="1" x14ac:dyDescent="0.3">
      <c r="A25" s="76"/>
      <c r="B25" s="79"/>
      <c r="C25" s="11" t="s">
        <v>91</v>
      </c>
      <c r="D25" s="59" t="s">
        <v>92</v>
      </c>
      <c r="E25" s="11">
        <v>1</v>
      </c>
      <c r="F25" s="60" t="s">
        <v>93</v>
      </c>
      <c r="G25" s="60" t="s">
        <v>94</v>
      </c>
      <c r="H25" s="11" t="s">
        <v>33</v>
      </c>
      <c r="I25" s="12">
        <v>43862</v>
      </c>
      <c r="J25" s="28">
        <v>44196</v>
      </c>
      <c r="K25" s="12" t="s">
        <v>95</v>
      </c>
      <c r="L25" s="26">
        <v>0.25</v>
      </c>
      <c r="M25" s="123">
        <v>0.5</v>
      </c>
      <c r="N25" s="26">
        <v>0.75</v>
      </c>
      <c r="O25" s="27">
        <v>1</v>
      </c>
      <c r="P25" s="61">
        <v>0.5</v>
      </c>
      <c r="Q25" s="124"/>
      <c r="R25" s="125" t="s">
        <v>164</v>
      </c>
      <c r="S25" s="62"/>
      <c r="T25" s="62"/>
      <c r="U25" s="124">
        <v>0.5</v>
      </c>
      <c r="V25" s="113">
        <f t="shared" si="4"/>
        <v>1</v>
      </c>
      <c r="W25" s="126" t="s">
        <v>177</v>
      </c>
      <c r="X25" s="62"/>
      <c r="Y25" s="62"/>
      <c r="Z25" s="127"/>
      <c r="AA25" s="64">
        <f>IF(ISERROR(W31/N25),"No aplica",W31/N25)</f>
        <v>0</v>
      </c>
      <c r="AB25" s="62"/>
      <c r="AC25" s="62"/>
      <c r="AD25" s="62"/>
      <c r="AE25" s="63"/>
      <c r="AF25" s="64">
        <f t="shared" si="6"/>
        <v>0</v>
      </c>
      <c r="AG25" s="62"/>
      <c r="AH25" s="62"/>
      <c r="AI25" s="65"/>
      <c r="AJ25" s="52" t="s">
        <v>36</v>
      </c>
      <c r="AK25" s="66" t="s">
        <v>96</v>
      </c>
    </row>
    <row r="26" spans="1:37" s="23" customFormat="1" x14ac:dyDescent="0.25">
      <c r="F26" s="67"/>
      <c r="G26" s="67"/>
      <c r="Q26" s="54"/>
      <c r="W26" s="49"/>
    </row>
    <row r="27" spans="1:37" s="23" customFormat="1" x14ac:dyDescent="0.25">
      <c r="F27" s="67"/>
      <c r="G27" s="67"/>
      <c r="Q27" s="54"/>
      <c r="W27" s="42"/>
    </row>
    <row r="28" spans="1:37" s="23" customFormat="1" x14ac:dyDescent="0.25">
      <c r="F28" s="67"/>
      <c r="G28" s="67"/>
      <c r="Q28" s="54"/>
      <c r="W28" s="40"/>
    </row>
    <row r="29" spans="1:37" s="23" customFormat="1" x14ac:dyDescent="0.25">
      <c r="F29" s="67"/>
      <c r="G29" s="67"/>
      <c r="Q29" s="54"/>
      <c r="W29" s="41"/>
    </row>
    <row r="30" spans="1:37" x14ac:dyDescent="0.25">
      <c r="W30" s="68"/>
    </row>
    <row r="31" spans="1:37" x14ac:dyDescent="0.25">
      <c r="W31" s="69"/>
    </row>
  </sheetData>
  <protectedRanges>
    <protectedRange sqref="P5:P25 AG5:AI25 Q15:U15 AB5:AE25 R5:U7 R24:U24 S25:U25 S16:U23 S8:U14 R10 W5:W7 X5:Y25 Z5:Z14 Z23:Z24 Z19:Z21 W30:W31 W25 W27:W28 W13:W15 W22:W23 W20" name="Rango2"/>
  </protectedRanges>
  <mergeCells count="25">
    <mergeCell ref="L5:O5"/>
    <mergeCell ref="A4:O4"/>
    <mergeCell ref="I6:I7"/>
    <mergeCell ref="J6:J7"/>
    <mergeCell ref="A5:A7"/>
    <mergeCell ref="F5:F7"/>
    <mergeCell ref="H5:H7"/>
    <mergeCell ref="E5:E7"/>
    <mergeCell ref="D5:D7"/>
    <mergeCell ref="I5:J5"/>
    <mergeCell ref="K5:K7"/>
    <mergeCell ref="B5:B7"/>
    <mergeCell ref="C5:C7"/>
    <mergeCell ref="G5:G7"/>
    <mergeCell ref="A8:A25"/>
    <mergeCell ref="B8:B25"/>
    <mergeCell ref="C8:C10"/>
    <mergeCell ref="C11:C24"/>
    <mergeCell ref="K8:K10"/>
    <mergeCell ref="K11:K24"/>
    <mergeCell ref="P5:AI5"/>
    <mergeCell ref="P6:T6"/>
    <mergeCell ref="U6:Y6"/>
    <mergeCell ref="Z6:AD6"/>
    <mergeCell ref="AE6:AI6"/>
  </mergeCells>
  <dataValidations count="3">
    <dataValidation type="list" allowBlank="1" showInputMessage="1" showErrorMessage="1" sqref="S8:S25 X8:X25 AC8:AC25 AH8:AH25">
      <formula1>"SI,NO"</formula1>
    </dataValidation>
    <dataValidation type="textLength" allowBlank="1" showInputMessage="1" showErrorMessage="1" sqref="AI8:AI25 T8:T25 AD8:AD25 Y8:Y25 AB8:AB25">
      <formula1>600</formula1>
      <formula2>8000</formula2>
    </dataValidation>
    <dataValidation type="textLength" allowBlank="1" showInputMessage="1" showErrorMessage="1" sqref="Q15 AG8:AG25 R10 R24 W30 W27">
      <formula1>600</formula1>
      <formula2>5000</formula2>
    </dataValidation>
  </dataValidations>
  <hyperlinks>
    <hyperlink ref="AK25" r:id="rId1" display="https://icetex.sharepoint.com/sites/TalentoHumano2/Gestiondeconocimiento/Lists/Lecciones Aprendidas/DispForm.aspx?ID=3&amp;Source=https%3A%2F%2Ficetex%2Esharepoint%2Ecom%2Fsites%2FTalentoHumano2%2FGestiondeconocimiento%2FSitePages%2FPostulaci%25C3%25B3n%2Dde%2DLecciones%2DAprendidas%281%29%2Easpx&amp;ContentTypeId=0x01000729F70B0058D3498166D60D474979F3&amp;RootFolder="/>
  </hyperlinks>
  <pageMargins left="0.7" right="0.7" top="0.75" bottom="0.75" header="0.3" footer="0.3"/>
  <pageSetup scale="27" orientation="portrait" horizontalDpi="4294967294" verticalDpi="4294967294"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8"/>
  <sheetViews>
    <sheetView workbookViewId="0">
      <selection activeCell="B1" sqref="B1:B18"/>
    </sheetView>
  </sheetViews>
  <sheetFormatPr baseColWidth="10" defaultRowHeight="12.75" x14ac:dyDescent="0.2"/>
  <sheetData>
    <row r="1" spans="2:2" ht="409.5" x14ac:dyDescent="0.2">
      <c r="B1" s="70" t="s">
        <v>172</v>
      </c>
    </row>
    <row r="2" spans="2:2" ht="318.75" x14ac:dyDescent="0.2">
      <c r="B2" s="70" t="s">
        <v>166</v>
      </c>
    </row>
    <row r="3" spans="2:2" ht="409.5" x14ac:dyDescent="0.2">
      <c r="B3" s="70" t="s">
        <v>167</v>
      </c>
    </row>
    <row r="4" spans="2:2" ht="409.5" x14ac:dyDescent="0.2">
      <c r="B4" s="70" t="s">
        <v>168</v>
      </c>
    </row>
    <row r="5" spans="2:2" ht="409.5" x14ac:dyDescent="0.2">
      <c r="B5" s="70" t="s">
        <v>169</v>
      </c>
    </row>
    <row r="6" spans="2:2" ht="255" x14ac:dyDescent="0.2">
      <c r="B6" s="70" t="s">
        <v>173</v>
      </c>
    </row>
    <row r="7" spans="2:2" ht="216.75" x14ac:dyDescent="0.2">
      <c r="B7" s="70" t="s">
        <v>165</v>
      </c>
    </row>
    <row r="8" spans="2:2" ht="216.75" x14ac:dyDescent="0.2">
      <c r="B8" s="70" t="s">
        <v>174</v>
      </c>
    </row>
    <row r="9" spans="2:2" ht="409.5" x14ac:dyDescent="0.2">
      <c r="B9" s="70" t="s">
        <v>170</v>
      </c>
    </row>
    <row r="10" spans="2:2" ht="409.5" x14ac:dyDescent="0.2">
      <c r="B10" s="70" t="s">
        <v>171</v>
      </c>
    </row>
    <row r="11" spans="2:2" ht="409.5" x14ac:dyDescent="0.2">
      <c r="B11" s="70" t="s">
        <v>176</v>
      </c>
    </row>
    <row r="12" spans="2:2" ht="409.5" x14ac:dyDescent="0.2">
      <c r="B12" s="70" t="s">
        <v>177</v>
      </c>
    </row>
    <row r="13" spans="2:2" ht="216.75" x14ac:dyDescent="0.2">
      <c r="B13" s="40" t="s">
        <v>174</v>
      </c>
    </row>
    <row r="14" spans="2:2" ht="15.75" x14ac:dyDescent="0.25">
      <c r="B14" s="23"/>
    </row>
    <row r="15" spans="2:2" ht="409.5" x14ac:dyDescent="0.2">
      <c r="B15" s="40" t="s">
        <v>170</v>
      </c>
    </row>
    <row r="16" spans="2:2" ht="409.5" x14ac:dyDescent="0.2">
      <c r="B16" s="40" t="s">
        <v>171</v>
      </c>
    </row>
    <row r="17" spans="2:2" ht="409.5" x14ac:dyDescent="0.2">
      <c r="B17" s="40" t="s">
        <v>176</v>
      </c>
    </row>
    <row r="18" spans="2:2" ht="409.5" x14ac:dyDescent="0.2">
      <c r="B18" s="40" t="s">
        <v>175</v>
      </c>
    </row>
  </sheetData>
  <protectedRanges>
    <protectedRange sqref="B18 B6:B8 B15:B16 B13" name="Rango2"/>
  </protectedRange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zoomScaleNormal="100" zoomScaleSheetLayoutView="100" workbookViewId="0">
      <selection activeCell="B2" sqref="B2:H32"/>
    </sheetView>
  </sheetViews>
  <sheetFormatPr baseColWidth="10" defaultColWidth="11.42578125" defaultRowHeight="12.75" x14ac:dyDescent="0.2"/>
  <cols>
    <col min="1" max="1" width="5" customWidth="1"/>
    <col min="9" max="9" width="5" customWidth="1"/>
  </cols>
  <sheetData>
    <row r="1" spans="2:9" ht="13.5" thickBot="1" x14ac:dyDescent="0.25"/>
    <row r="2" spans="2:9" x14ac:dyDescent="0.2">
      <c r="B2" s="98" t="s">
        <v>97</v>
      </c>
      <c r="C2" s="99"/>
      <c r="D2" s="99"/>
      <c r="E2" s="99"/>
      <c r="F2" s="99"/>
      <c r="G2" s="99"/>
      <c r="H2" s="100"/>
      <c r="I2" s="19"/>
    </row>
    <row r="3" spans="2:9" x14ac:dyDescent="0.2">
      <c r="B3" s="101"/>
      <c r="C3" s="102"/>
      <c r="D3" s="102"/>
      <c r="E3" s="102"/>
      <c r="F3" s="102"/>
      <c r="G3" s="102"/>
      <c r="H3" s="103"/>
      <c r="I3" s="19"/>
    </row>
    <row r="4" spans="2:9" x14ac:dyDescent="0.2">
      <c r="B4" s="101"/>
      <c r="C4" s="102"/>
      <c r="D4" s="102"/>
      <c r="E4" s="102"/>
      <c r="F4" s="102"/>
      <c r="G4" s="102"/>
      <c r="H4" s="103"/>
      <c r="I4" s="19"/>
    </row>
    <row r="5" spans="2:9" x14ac:dyDescent="0.2">
      <c r="B5" s="101"/>
      <c r="C5" s="102"/>
      <c r="D5" s="102"/>
      <c r="E5" s="102"/>
      <c r="F5" s="102"/>
      <c r="G5" s="102"/>
      <c r="H5" s="103"/>
      <c r="I5" s="19"/>
    </row>
    <row r="6" spans="2:9" x14ac:dyDescent="0.2">
      <c r="B6" s="101"/>
      <c r="C6" s="102"/>
      <c r="D6" s="102"/>
      <c r="E6" s="102"/>
      <c r="F6" s="102"/>
      <c r="G6" s="102"/>
      <c r="H6" s="103"/>
      <c r="I6" s="19"/>
    </row>
    <row r="7" spans="2:9" x14ac:dyDescent="0.2">
      <c r="B7" s="101"/>
      <c r="C7" s="102"/>
      <c r="D7" s="102"/>
      <c r="E7" s="102"/>
      <c r="F7" s="102"/>
      <c r="G7" s="102"/>
      <c r="H7" s="103"/>
      <c r="I7" s="19"/>
    </row>
    <row r="8" spans="2:9" x14ac:dyDescent="0.2">
      <c r="B8" s="101"/>
      <c r="C8" s="102"/>
      <c r="D8" s="102"/>
      <c r="E8" s="102"/>
      <c r="F8" s="102"/>
      <c r="G8" s="102"/>
      <c r="H8" s="103"/>
      <c r="I8" s="19"/>
    </row>
    <row r="9" spans="2:9" x14ac:dyDescent="0.2">
      <c r="B9" s="101"/>
      <c r="C9" s="102"/>
      <c r="D9" s="102"/>
      <c r="E9" s="102"/>
      <c r="F9" s="102"/>
      <c r="G9" s="102"/>
      <c r="H9" s="103"/>
      <c r="I9" s="19"/>
    </row>
    <row r="10" spans="2:9" x14ac:dyDescent="0.2">
      <c r="B10" s="101"/>
      <c r="C10" s="102"/>
      <c r="D10" s="102"/>
      <c r="E10" s="102"/>
      <c r="F10" s="102"/>
      <c r="G10" s="102"/>
      <c r="H10" s="103"/>
      <c r="I10" s="19"/>
    </row>
    <row r="11" spans="2:9" x14ac:dyDescent="0.2">
      <c r="B11" s="101"/>
      <c r="C11" s="102"/>
      <c r="D11" s="102"/>
      <c r="E11" s="102"/>
      <c r="F11" s="102"/>
      <c r="G11" s="102"/>
      <c r="H11" s="103"/>
      <c r="I11" s="19"/>
    </row>
    <row r="12" spans="2:9" x14ac:dyDescent="0.2">
      <c r="B12" s="101"/>
      <c r="C12" s="102"/>
      <c r="D12" s="102"/>
      <c r="E12" s="102"/>
      <c r="F12" s="102"/>
      <c r="G12" s="102"/>
      <c r="H12" s="103"/>
      <c r="I12" s="19"/>
    </row>
    <row r="13" spans="2:9" x14ac:dyDescent="0.2">
      <c r="B13" s="101"/>
      <c r="C13" s="102"/>
      <c r="D13" s="102"/>
      <c r="E13" s="102"/>
      <c r="F13" s="102"/>
      <c r="G13" s="102"/>
      <c r="H13" s="103"/>
      <c r="I13" s="19"/>
    </row>
    <row r="14" spans="2:9" x14ac:dyDescent="0.2">
      <c r="B14" s="101"/>
      <c r="C14" s="102"/>
      <c r="D14" s="102"/>
      <c r="E14" s="102"/>
      <c r="F14" s="102"/>
      <c r="G14" s="102"/>
      <c r="H14" s="103"/>
      <c r="I14" s="19"/>
    </row>
    <row r="15" spans="2:9" x14ac:dyDescent="0.2">
      <c r="B15" s="101"/>
      <c r="C15" s="102"/>
      <c r="D15" s="102"/>
      <c r="E15" s="102"/>
      <c r="F15" s="102"/>
      <c r="G15" s="102"/>
      <c r="H15" s="103"/>
      <c r="I15" s="19"/>
    </row>
    <row r="16" spans="2:9" x14ac:dyDescent="0.2">
      <c r="B16" s="101"/>
      <c r="C16" s="102"/>
      <c r="D16" s="102"/>
      <c r="E16" s="102"/>
      <c r="F16" s="102"/>
      <c r="G16" s="102"/>
      <c r="H16" s="103"/>
      <c r="I16" s="19"/>
    </row>
    <row r="17" spans="2:9" x14ac:dyDescent="0.2">
      <c r="B17" s="101"/>
      <c r="C17" s="102"/>
      <c r="D17" s="102"/>
      <c r="E17" s="102"/>
      <c r="F17" s="102"/>
      <c r="G17" s="102"/>
      <c r="H17" s="103"/>
      <c r="I17" s="19"/>
    </row>
    <row r="18" spans="2:9" x14ac:dyDescent="0.2">
      <c r="B18" s="101"/>
      <c r="C18" s="102"/>
      <c r="D18" s="102"/>
      <c r="E18" s="102"/>
      <c r="F18" s="102"/>
      <c r="G18" s="102"/>
      <c r="H18" s="103"/>
      <c r="I18" s="19"/>
    </row>
    <row r="19" spans="2:9" x14ac:dyDescent="0.2">
      <c r="B19" s="101"/>
      <c r="C19" s="102"/>
      <c r="D19" s="102"/>
      <c r="E19" s="102"/>
      <c r="F19" s="102"/>
      <c r="G19" s="102"/>
      <c r="H19" s="103"/>
      <c r="I19" s="19"/>
    </row>
    <row r="20" spans="2:9" x14ac:dyDescent="0.2">
      <c r="B20" s="101"/>
      <c r="C20" s="102"/>
      <c r="D20" s="102"/>
      <c r="E20" s="102"/>
      <c r="F20" s="102"/>
      <c r="G20" s="102"/>
      <c r="H20" s="103"/>
      <c r="I20" s="19"/>
    </row>
    <row r="21" spans="2:9" x14ac:dyDescent="0.2">
      <c r="B21" s="101"/>
      <c r="C21" s="102"/>
      <c r="D21" s="102"/>
      <c r="E21" s="102"/>
      <c r="F21" s="102"/>
      <c r="G21" s="102"/>
      <c r="H21" s="103"/>
      <c r="I21" s="19"/>
    </row>
    <row r="22" spans="2:9" x14ac:dyDescent="0.2">
      <c r="B22" s="101"/>
      <c r="C22" s="102"/>
      <c r="D22" s="102"/>
      <c r="E22" s="102"/>
      <c r="F22" s="102"/>
      <c r="G22" s="102"/>
      <c r="H22" s="103"/>
      <c r="I22" s="19"/>
    </row>
    <row r="23" spans="2:9" x14ac:dyDescent="0.2">
      <c r="B23" s="101"/>
      <c r="C23" s="102"/>
      <c r="D23" s="102"/>
      <c r="E23" s="102"/>
      <c r="F23" s="102"/>
      <c r="G23" s="102"/>
      <c r="H23" s="103"/>
      <c r="I23" s="19"/>
    </row>
    <row r="24" spans="2:9" x14ac:dyDescent="0.2">
      <c r="B24" s="101"/>
      <c r="C24" s="102"/>
      <c r="D24" s="102"/>
      <c r="E24" s="102"/>
      <c r="F24" s="102"/>
      <c r="G24" s="102"/>
      <c r="H24" s="103"/>
      <c r="I24" s="19"/>
    </row>
    <row r="25" spans="2:9" x14ac:dyDescent="0.2">
      <c r="B25" s="101"/>
      <c r="C25" s="102"/>
      <c r="D25" s="102"/>
      <c r="E25" s="102"/>
      <c r="F25" s="102"/>
      <c r="G25" s="102"/>
      <c r="H25" s="103"/>
      <c r="I25" s="19"/>
    </row>
    <row r="26" spans="2:9" x14ac:dyDescent="0.2">
      <c r="B26" s="101"/>
      <c r="C26" s="102"/>
      <c r="D26" s="102"/>
      <c r="E26" s="102"/>
      <c r="F26" s="102"/>
      <c r="G26" s="102"/>
      <c r="H26" s="103"/>
      <c r="I26" s="19"/>
    </row>
    <row r="27" spans="2:9" x14ac:dyDescent="0.2">
      <c r="B27" s="101"/>
      <c r="C27" s="102"/>
      <c r="D27" s="102"/>
      <c r="E27" s="102"/>
      <c r="F27" s="102"/>
      <c r="G27" s="102"/>
      <c r="H27" s="103"/>
      <c r="I27" s="19"/>
    </row>
    <row r="28" spans="2:9" x14ac:dyDescent="0.2">
      <c r="B28" s="101"/>
      <c r="C28" s="102"/>
      <c r="D28" s="102"/>
      <c r="E28" s="102"/>
      <c r="F28" s="102"/>
      <c r="G28" s="102"/>
      <c r="H28" s="103"/>
      <c r="I28" s="19"/>
    </row>
    <row r="29" spans="2:9" x14ac:dyDescent="0.2">
      <c r="B29" s="101"/>
      <c r="C29" s="102"/>
      <c r="D29" s="102"/>
      <c r="E29" s="102"/>
      <c r="F29" s="102"/>
      <c r="G29" s="102"/>
      <c r="H29" s="103"/>
      <c r="I29" s="19"/>
    </row>
    <row r="30" spans="2:9" x14ac:dyDescent="0.2">
      <c r="B30" s="101"/>
      <c r="C30" s="102"/>
      <c r="D30" s="102"/>
      <c r="E30" s="102"/>
      <c r="F30" s="102"/>
      <c r="G30" s="102"/>
      <c r="H30" s="103"/>
      <c r="I30" s="19"/>
    </row>
    <row r="31" spans="2:9" x14ac:dyDescent="0.2">
      <c r="B31" s="101"/>
      <c r="C31" s="102"/>
      <c r="D31" s="102"/>
      <c r="E31" s="102"/>
      <c r="F31" s="102"/>
      <c r="G31" s="102"/>
      <c r="H31" s="103"/>
      <c r="I31" s="19"/>
    </row>
    <row r="32" spans="2:9" ht="13.5" thickBot="1" x14ac:dyDescent="0.25">
      <c r="B32" s="104"/>
      <c r="C32" s="105"/>
      <c r="D32" s="105"/>
      <c r="E32" s="105"/>
      <c r="F32" s="105"/>
      <c r="G32" s="105"/>
      <c r="H32" s="106"/>
      <c r="I32" s="19"/>
    </row>
  </sheetData>
  <mergeCells count="1">
    <mergeCell ref="B2:H32"/>
  </mergeCells>
  <pageMargins left="0.7" right="0.7" top="0.75" bottom="0.75" header="0.3" footer="0.3"/>
  <pageSetup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O40"/>
  <sheetViews>
    <sheetView zoomScale="90" zoomScaleNormal="90" workbookViewId="0">
      <selection activeCell="B3" sqref="B3:B6"/>
    </sheetView>
  </sheetViews>
  <sheetFormatPr baseColWidth="10" defaultColWidth="10.7109375" defaultRowHeight="12.75" x14ac:dyDescent="0.2"/>
  <cols>
    <col min="3" max="3" width="16.42578125" customWidth="1"/>
  </cols>
  <sheetData>
    <row r="1" spans="1:15" ht="12.75" customHeight="1" x14ac:dyDescent="0.2">
      <c r="A1" s="111" t="s">
        <v>98</v>
      </c>
      <c r="B1" s="110" t="s">
        <v>99</v>
      </c>
      <c r="C1" s="111" t="s">
        <v>100</v>
      </c>
      <c r="D1" s="111" t="s">
        <v>101</v>
      </c>
      <c r="E1" s="111" t="s">
        <v>102</v>
      </c>
      <c r="F1" s="111" t="s">
        <v>103</v>
      </c>
      <c r="G1" s="111" t="s">
        <v>104</v>
      </c>
      <c r="H1" s="110" t="s">
        <v>105</v>
      </c>
      <c r="I1" s="107" t="s">
        <v>106</v>
      </c>
      <c r="J1" s="109"/>
      <c r="K1" s="107" t="s">
        <v>107</v>
      </c>
      <c r="L1" s="108"/>
      <c r="M1" s="108"/>
      <c r="N1" s="108"/>
      <c r="O1" s="109"/>
    </row>
    <row r="2" spans="1:15" ht="90" x14ac:dyDescent="0.2">
      <c r="A2" s="112"/>
      <c r="B2" s="110"/>
      <c r="C2" s="112"/>
      <c r="D2" s="112"/>
      <c r="E2" s="112"/>
      <c r="F2" s="112"/>
      <c r="G2" s="112"/>
      <c r="H2" s="110"/>
      <c r="I2" s="35" t="s">
        <v>108</v>
      </c>
      <c r="J2" s="35" t="s">
        <v>109</v>
      </c>
      <c r="K2" s="1" t="s">
        <v>110</v>
      </c>
      <c r="L2" s="1" t="s">
        <v>111</v>
      </c>
      <c r="M2" s="2" t="s">
        <v>112</v>
      </c>
      <c r="N2" s="1" t="s">
        <v>113</v>
      </c>
      <c r="O2" s="35" t="s">
        <v>114</v>
      </c>
    </row>
    <row r="3" spans="1:15" ht="12.75" customHeight="1" x14ac:dyDescent="0.2">
      <c r="A3" s="6" t="s">
        <v>115</v>
      </c>
      <c r="B3" t="s">
        <v>116</v>
      </c>
      <c r="M3" s="3" t="s">
        <v>117</v>
      </c>
    </row>
    <row r="4" spans="1:15" ht="12.75" customHeight="1" x14ac:dyDescent="0.2">
      <c r="A4" s="6" t="s">
        <v>118</v>
      </c>
      <c r="B4" t="s">
        <v>119</v>
      </c>
      <c r="M4" s="4" t="s">
        <v>120</v>
      </c>
    </row>
    <row r="5" spans="1:15" ht="12.75" customHeight="1" x14ac:dyDescent="0.2">
      <c r="A5" s="6" t="s">
        <v>121</v>
      </c>
      <c r="B5" t="s">
        <v>122</v>
      </c>
      <c r="M5" s="5" t="s">
        <v>123</v>
      </c>
    </row>
    <row r="6" spans="1:15" ht="12.75" customHeight="1" x14ac:dyDescent="0.2">
      <c r="A6" s="6" t="s">
        <v>124</v>
      </c>
      <c r="B6" t="s">
        <v>125</v>
      </c>
      <c r="M6" s="4" t="s">
        <v>126</v>
      </c>
    </row>
    <row r="7" spans="1:15" ht="12.75" customHeight="1" x14ac:dyDescent="0.2">
      <c r="A7" s="6" t="s">
        <v>127</v>
      </c>
      <c r="M7" s="5" t="s">
        <v>128</v>
      </c>
    </row>
    <row r="8" spans="1:15" ht="12.75" customHeight="1" x14ac:dyDescent="0.2">
      <c r="A8" s="6" t="s">
        <v>129</v>
      </c>
      <c r="M8" s="4" t="s">
        <v>130</v>
      </c>
    </row>
    <row r="9" spans="1:15" ht="12.75" customHeight="1" x14ac:dyDescent="0.2">
      <c r="A9" s="6" t="s">
        <v>131</v>
      </c>
      <c r="M9" s="5" t="s">
        <v>132</v>
      </c>
    </row>
    <row r="10" spans="1:15" ht="12.75" customHeight="1" x14ac:dyDescent="0.2">
      <c r="M10" s="4" t="s">
        <v>133</v>
      </c>
    </row>
    <row r="11" spans="1:15" ht="12.75" customHeight="1" x14ac:dyDescent="0.2">
      <c r="M11" s="5" t="s">
        <v>134</v>
      </c>
    </row>
    <row r="12" spans="1:15" ht="12.75" customHeight="1" x14ac:dyDescent="0.2">
      <c r="M12" s="4" t="s">
        <v>135</v>
      </c>
    </row>
    <row r="13" spans="1:15" ht="12.75" customHeight="1" x14ac:dyDescent="0.2">
      <c r="M13" s="5" t="s">
        <v>136</v>
      </c>
    </row>
    <row r="14" spans="1:15" ht="12.75" customHeight="1" x14ac:dyDescent="0.2">
      <c r="M14" s="4" t="s">
        <v>137</v>
      </c>
    </row>
    <row r="15" spans="1:15" ht="12.75" customHeight="1" x14ac:dyDescent="0.2">
      <c r="M15" s="5" t="s">
        <v>138</v>
      </c>
    </row>
    <row r="16" spans="1:15" ht="12.75" customHeight="1" x14ac:dyDescent="0.2">
      <c r="M16" s="4" t="s">
        <v>139</v>
      </c>
    </row>
    <row r="17" spans="13:13" ht="12.75" customHeight="1" x14ac:dyDescent="0.2">
      <c r="M17" s="5" t="s">
        <v>140</v>
      </c>
    </row>
    <row r="18" spans="13:13" ht="12.75" customHeight="1" x14ac:dyDescent="0.2">
      <c r="M18" s="5" t="s">
        <v>141</v>
      </c>
    </row>
    <row r="19" spans="13:13" ht="12.75" customHeight="1" x14ac:dyDescent="0.2">
      <c r="M19" s="4" t="s">
        <v>142</v>
      </c>
    </row>
    <row r="20" spans="13:13" ht="12.75" customHeight="1" x14ac:dyDescent="0.2">
      <c r="M20" s="5" t="s">
        <v>143</v>
      </c>
    </row>
    <row r="21" spans="13:13" ht="12.75" customHeight="1" x14ac:dyDescent="0.2">
      <c r="M21" s="4" t="s">
        <v>144</v>
      </c>
    </row>
    <row r="22" spans="13:13" ht="12.75" customHeight="1" x14ac:dyDescent="0.2">
      <c r="M22" s="5" t="s">
        <v>145</v>
      </c>
    </row>
    <row r="23" spans="13:13" ht="12.75" customHeight="1" x14ac:dyDescent="0.2">
      <c r="M23" s="4" t="s">
        <v>146</v>
      </c>
    </row>
    <row r="24" spans="13:13" ht="12.75" customHeight="1" x14ac:dyDescent="0.2">
      <c r="M24" s="5" t="s">
        <v>147</v>
      </c>
    </row>
    <row r="25" spans="13:13" ht="12.75" customHeight="1" x14ac:dyDescent="0.2">
      <c r="M25" s="4" t="s">
        <v>148</v>
      </c>
    </row>
    <row r="26" spans="13:13" ht="12.75" customHeight="1" x14ac:dyDescent="0.2">
      <c r="M26" s="5" t="s">
        <v>149</v>
      </c>
    </row>
    <row r="27" spans="13:13" ht="12.75" customHeight="1" x14ac:dyDescent="0.2">
      <c r="M27" s="4" t="s">
        <v>150</v>
      </c>
    </row>
    <row r="28" spans="13:13" ht="12.75" customHeight="1" x14ac:dyDescent="0.2">
      <c r="M28" s="5" t="s">
        <v>151</v>
      </c>
    </row>
    <row r="29" spans="13:13" ht="12.75" customHeight="1" x14ac:dyDescent="0.2">
      <c r="M29" s="4" t="s">
        <v>152</v>
      </c>
    </row>
    <row r="30" spans="13:13" ht="12.75" customHeight="1" x14ac:dyDescent="0.2">
      <c r="M30" s="4" t="s">
        <v>153</v>
      </c>
    </row>
    <row r="31" spans="13:13" ht="12.75" customHeight="1" x14ac:dyDescent="0.2">
      <c r="M31" s="5" t="s">
        <v>154</v>
      </c>
    </row>
    <row r="32" spans="13:13" ht="12.75" customHeight="1" x14ac:dyDescent="0.2">
      <c r="M32" s="4" t="s">
        <v>155</v>
      </c>
    </row>
    <row r="33" spans="13:13" ht="12.75" customHeight="1" x14ac:dyDescent="0.2">
      <c r="M33" s="5" t="s">
        <v>156</v>
      </c>
    </row>
    <row r="34" spans="13:13" ht="12.75" customHeight="1" x14ac:dyDescent="0.2">
      <c r="M34" s="4" t="s">
        <v>157</v>
      </c>
    </row>
    <row r="35" spans="13:13" ht="12.75" customHeight="1" x14ac:dyDescent="0.2">
      <c r="M35" s="5" t="s">
        <v>158</v>
      </c>
    </row>
    <row r="36" spans="13:13" ht="12.75" customHeight="1" x14ac:dyDescent="0.2">
      <c r="M36" s="4" t="s">
        <v>159</v>
      </c>
    </row>
    <row r="37" spans="13:13" ht="12.75" customHeight="1" x14ac:dyDescent="0.2">
      <c r="M37" s="5" t="s">
        <v>160</v>
      </c>
    </row>
    <row r="38" spans="13:13" ht="12.75" customHeight="1" x14ac:dyDescent="0.2">
      <c r="M38" s="4" t="s">
        <v>161</v>
      </c>
    </row>
    <row r="39" spans="13:13" ht="12.75" customHeight="1" x14ac:dyDescent="0.2">
      <c r="M39" s="5" t="s">
        <v>162</v>
      </c>
    </row>
    <row r="40" spans="13:13" ht="12.75" customHeight="1" x14ac:dyDescent="0.2"/>
  </sheetData>
  <mergeCells count="10">
    <mergeCell ref="K1:O1"/>
    <mergeCell ref="B1:B2"/>
    <mergeCell ref="C1:C2"/>
    <mergeCell ref="D1:D2"/>
    <mergeCell ref="A1:A2"/>
    <mergeCell ref="E1:E2"/>
    <mergeCell ref="F1:F2"/>
    <mergeCell ref="G1:G2"/>
    <mergeCell ref="H1:H2"/>
    <mergeCell ref="I1:J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53396A498AE23448A9E178A616BB17C" ma:contentTypeVersion="9" ma:contentTypeDescription="Crear nuevo documento." ma:contentTypeScope="" ma:versionID="fe4688bdbeb44ac8e0ab66594bea9f15">
  <xsd:schema xmlns:xsd="http://www.w3.org/2001/XMLSchema" xmlns:xs="http://www.w3.org/2001/XMLSchema" xmlns:p="http://schemas.microsoft.com/office/2006/metadata/properties" xmlns:ns3="842137ae-4061-4ed6-b62f-fa083a0e113c" xmlns:ns4="a3211c40-c641-46ea-8e65-f4b5187af855" targetNamespace="http://schemas.microsoft.com/office/2006/metadata/properties" ma:root="true" ma:fieldsID="43e411ffb6ceb05d37599f134bb4a89a" ns3:_="" ns4:_="">
    <xsd:import namespace="842137ae-4061-4ed6-b62f-fa083a0e113c"/>
    <xsd:import namespace="a3211c40-c641-46ea-8e65-f4b5187af85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2137ae-4061-4ed6-b62f-fa083a0e11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3211c40-c641-46ea-8e65-f4b5187af85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2F8411-93EC-4201-A614-F2C25C7AFA34}">
  <ds:schemaRefs>
    <ds:schemaRef ds:uri="http://schemas.microsoft.com/office/2006/metadata/properties"/>
    <ds:schemaRef ds:uri="http://www.w3.org/XML/1998/namespace"/>
    <ds:schemaRef ds:uri="842137ae-4061-4ed6-b62f-fa083a0e113c"/>
    <ds:schemaRef ds:uri="http://purl.org/dc/dcmitype/"/>
    <ds:schemaRef ds:uri="http://schemas.microsoft.com/office/2006/documentManagement/types"/>
    <ds:schemaRef ds:uri="http://purl.org/dc/elements/1.1/"/>
    <ds:schemaRef ds:uri="http://schemas.openxmlformats.org/package/2006/metadata/core-properties"/>
    <ds:schemaRef ds:uri="a3211c40-c641-46ea-8e65-f4b5187af855"/>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168EC93F-96BC-4E96-B8A1-AAD8EA1E2B41}">
  <ds:schemaRefs>
    <ds:schemaRef ds:uri="http://schemas.microsoft.com/sharepoint/v3/contenttype/forms"/>
  </ds:schemaRefs>
</ds:datastoreItem>
</file>

<file path=customXml/itemProps3.xml><?xml version="1.0" encoding="utf-8"?>
<ds:datastoreItem xmlns:ds="http://schemas.openxmlformats.org/officeDocument/2006/customXml" ds:itemID="{FBBB213D-F719-458E-B5A1-2F3F1BE5C7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2137ae-4061-4ed6-b62f-fa083a0e113c"/>
    <ds:schemaRef ds:uri="a3211c40-c641-46ea-8e65-f4b5187af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Formulación</vt:lpstr>
      <vt:lpstr>Hoja1</vt:lpstr>
      <vt:lpstr>Convenciones</vt:lpstr>
      <vt:lpstr>Categorías</vt:lpstr>
      <vt:lpstr>Convenciones!Área_de_impresión</vt:lpstr>
      <vt:lpstr>Formulación!Área_de_impresión</vt:lpstr>
    </vt:vector>
  </TitlesOfParts>
  <Manager/>
  <Company>Camara de comercio de cartagena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apina</dc:creator>
  <cp:keywords/>
  <dc:description/>
  <cp:lastModifiedBy>HP</cp:lastModifiedBy>
  <cp:revision/>
  <dcterms:created xsi:type="dcterms:W3CDTF">2008-08-05T17:06:18Z</dcterms:created>
  <dcterms:modified xsi:type="dcterms:W3CDTF">2020-08-13T22:00:28Z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0x010100E53396A498AE23448A9E178A616BB17C</vt:lpwstr>
  </property>
</Properties>
</file>